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895"/>
  </bookViews>
  <sheets>
    <sheet name="Титул" sheetId="13" r:id="rId1"/>
    <sheet name="1 день" sheetId="1" r:id="rId2"/>
    <sheet name="2 день" sheetId="4" r:id="rId3"/>
    <sheet name="3 день" sheetId="5" r:id="rId4"/>
    <sheet name="4 день" sheetId="6" r:id="rId5"/>
    <sheet name="5 день" sheetId="7" r:id="rId6"/>
    <sheet name="6 день" sheetId="8" r:id="rId7"/>
    <sheet name="7 день" sheetId="9" r:id="rId8"/>
    <sheet name="8 день" sheetId="10" r:id="rId9"/>
    <sheet name="9 день" sheetId="11" r:id="rId10"/>
    <sheet name="10 день" sheetId="12" r:id="rId11"/>
  </sheets>
  <definedNames>
    <definedName name="_xlnm.Print_Area" localSheetId="1">'1 день'!$A$1:$I$25</definedName>
    <definedName name="_xlnm.Print_Area" localSheetId="10">'10 день'!$A$1:$I$27</definedName>
    <definedName name="_xlnm.Print_Area" localSheetId="2">'2 день'!$A$1:$I$26</definedName>
    <definedName name="_xlnm.Print_Area" localSheetId="3">'3 день'!$A$1:$I$27</definedName>
    <definedName name="_xlnm.Print_Area" localSheetId="4">'4 день'!$A$1:$I$26</definedName>
    <definedName name="_xlnm.Print_Area" localSheetId="5">'5 день'!$A$1:$I$26</definedName>
    <definedName name="_xlnm.Print_Area" localSheetId="6">'6 день'!$A$1:$I$24</definedName>
    <definedName name="_xlnm.Print_Area" localSheetId="7">'7 день'!$A$1:$I$26</definedName>
    <definedName name="_xlnm.Print_Area" localSheetId="8">'8 день'!$A$1:$I$26</definedName>
    <definedName name="_xlnm.Print_Area" localSheetId="9">'9 день'!$A$1:$I$27</definedName>
  </definedNames>
  <calcPr calcId="162913"/>
</workbook>
</file>

<file path=xl/calcChain.xml><?xml version="1.0" encoding="utf-8"?>
<calcChain xmlns="http://schemas.openxmlformats.org/spreadsheetml/2006/main">
  <c r="H26" i="12" l="1"/>
  <c r="G26" i="12"/>
  <c r="F26" i="12"/>
  <c r="E26" i="12"/>
  <c r="D26" i="12"/>
  <c r="H20" i="12"/>
  <c r="G20" i="12"/>
  <c r="F20" i="12"/>
  <c r="E20" i="12"/>
  <c r="D20" i="12"/>
  <c r="H17" i="12"/>
  <c r="G17" i="12"/>
  <c r="F17" i="12"/>
  <c r="E17" i="12"/>
  <c r="D17" i="12"/>
  <c r="H10" i="12"/>
  <c r="G10" i="12"/>
  <c r="F10" i="12"/>
  <c r="E10" i="12"/>
  <c r="D10" i="12"/>
  <c r="H8" i="12"/>
  <c r="G8" i="12"/>
  <c r="F8" i="12"/>
  <c r="E8" i="12"/>
  <c r="H26" i="11"/>
  <c r="G26" i="11"/>
  <c r="F26" i="11"/>
  <c r="E26" i="11"/>
  <c r="D26" i="11"/>
  <c r="H20" i="11"/>
  <c r="G20" i="11"/>
  <c r="F20" i="11"/>
  <c r="E20" i="11"/>
  <c r="D20" i="11"/>
  <c r="H16" i="11"/>
  <c r="G16" i="11"/>
  <c r="F16" i="11"/>
  <c r="E16" i="11"/>
  <c r="D16" i="11"/>
  <c r="H10" i="11"/>
  <c r="G10" i="11"/>
  <c r="F10" i="11"/>
  <c r="E10" i="11"/>
  <c r="D10" i="11"/>
  <c r="H8" i="11"/>
  <c r="G8" i="11"/>
  <c r="F8" i="11"/>
  <c r="E8" i="11"/>
  <c r="H25" i="10"/>
  <c r="G25" i="10"/>
  <c r="F25" i="10"/>
  <c r="E25" i="10"/>
  <c r="D25" i="10"/>
  <c r="H19" i="10"/>
  <c r="G19" i="10"/>
  <c r="F19" i="10"/>
  <c r="E19" i="10"/>
  <c r="D19" i="10"/>
  <c r="H16" i="10"/>
  <c r="G16" i="10"/>
  <c r="F16" i="10"/>
  <c r="E16" i="10"/>
  <c r="D16" i="10"/>
  <c r="H10" i="10"/>
  <c r="G10" i="10"/>
  <c r="F10" i="10"/>
  <c r="E10" i="10"/>
  <c r="D10" i="10"/>
  <c r="H8" i="10"/>
  <c r="G8" i="10"/>
  <c r="F8" i="10"/>
  <c r="E8" i="10"/>
  <c r="H25" i="9"/>
  <c r="G25" i="9"/>
  <c r="F25" i="9"/>
  <c r="E25" i="9"/>
  <c r="D25" i="9"/>
  <c r="H20" i="9"/>
  <c r="G20" i="9"/>
  <c r="F20" i="9"/>
  <c r="E20" i="9"/>
  <c r="D20" i="9"/>
  <c r="H17" i="9"/>
  <c r="G17" i="9"/>
  <c r="F17" i="9"/>
  <c r="E17" i="9"/>
  <c r="H11" i="9"/>
  <c r="G11" i="9"/>
  <c r="F11" i="9"/>
  <c r="E11" i="9"/>
  <c r="D11" i="9"/>
  <c r="D17" i="9" s="1"/>
  <c r="H8" i="9"/>
  <c r="G8" i="9"/>
  <c r="F8" i="9"/>
  <c r="E8" i="9"/>
  <c r="D8" i="9"/>
  <c r="H23" i="8"/>
  <c r="G23" i="8"/>
  <c r="F23" i="8"/>
  <c r="E23" i="8"/>
  <c r="H19" i="8"/>
  <c r="G19" i="8"/>
  <c r="F19" i="8"/>
  <c r="E19" i="8"/>
  <c r="D19" i="8"/>
  <c r="H16" i="8"/>
  <c r="G16" i="8"/>
  <c r="F16" i="8"/>
  <c r="E16" i="8"/>
  <c r="D16" i="8"/>
  <c r="H10" i="8"/>
  <c r="G10" i="8"/>
  <c r="F10" i="8"/>
  <c r="E10" i="8"/>
  <c r="D10" i="8"/>
  <c r="H8" i="8"/>
  <c r="G8" i="8"/>
  <c r="F8" i="8"/>
  <c r="E8" i="8"/>
  <c r="D8" i="8"/>
  <c r="H25" i="7"/>
  <c r="G25" i="7"/>
  <c r="F25" i="7"/>
  <c r="E25" i="7"/>
  <c r="D25" i="7"/>
  <c r="H19" i="7"/>
  <c r="G19" i="7"/>
  <c r="F19" i="7"/>
  <c r="E19" i="7"/>
  <c r="H16" i="7"/>
  <c r="G16" i="7"/>
  <c r="F16" i="7"/>
  <c r="E16" i="7"/>
  <c r="D16" i="7"/>
  <c r="H10" i="7"/>
  <c r="G10" i="7"/>
  <c r="F10" i="7"/>
  <c r="E10" i="7"/>
  <c r="D10" i="7"/>
  <c r="H8" i="7"/>
  <c r="G8" i="7"/>
  <c r="F8" i="7"/>
  <c r="E8" i="7"/>
  <c r="D8" i="7"/>
  <c r="H25" i="6"/>
  <c r="G25" i="6"/>
  <c r="F25" i="6"/>
  <c r="E25" i="6"/>
  <c r="H20" i="6"/>
  <c r="G20" i="6"/>
  <c r="F20" i="6"/>
  <c r="E20" i="6"/>
  <c r="D20" i="6"/>
  <c r="H17" i="6"/>
  <c r="G17" i="6"/>
  <c r="F17" i="6"/>
  <c r="E17" i="6"/>
  <c r="D17" i="6"/>
  <c r="H11" i="6"/>
  <c r="G11" i="6"/>
  <c r="F11" i="6"/>
  <c r="E11" i="6"/>
  <c r="D11" i="6"/>
  <c r="H9" i="6"/>
  <c r="G9" i="6"/>
  <c r="F9" i="6"/>
  <c r="E9" i="6"/>
  <c r="H26" i="5"/>
  <c r="G26" i="5"/>
  <c r="F26" i="5"/>
  <c r="E26" i="5"/>
  <c r="D26" i="5"/>
  <c r="H20" i="5"/>
  <c r="G20" i="5"/>
  <c r="F20" i="5"/>
  <c r="E20" i="5"/>
  <c r="H16" i="5"/>
  <c r="G16" i="5"/>
  <c r="F16" i="5"/>
  <c r="E16" i="5"/>
  <c r="D16" i="5"/>
  <c r="H10" i="5"/>
  <c r="G10" i="5"/>
  <c r="F10" i="5"/>
  <c r="E10" i="5"/>
  <c r="D10" i="5"/>
  <c r="H8" i="5"/>
  <c r="G8" i="5"/>
  <c r="F8" i="5"/>
  <c r="E8" i="5"/>
  <c r="D8" i="5"/>
  <c r="H25" i="4"/>
  <c r="G25" i="4"/>
  <c r="F25" i="4"/>
  <c r="E25" i="4"/>
  <c r="D25" i="4"/>
  <c r="H19" i="4"/>
  <c r="G19" i="4"/>
  <c r="F19" i="4"/>
  <c r="E19" i="4"/>
  <c r="D19" i="4"/>
  <c r="H16" i="4"/>
  <c r="G16" i="4"/>
  <c r="F16" i="4"/>
  <c r="E16" i="4"/>
  <c r="D16" i="4"/>
  <c r="H11" i="4"/>
  <c r="G11" i="4"/>
  <c r="F11" i="4"/>
  <c r="E11" i="4"/>
  <c r="D11" i="4"/>
  <c r="H8" i="4"/>
  <c r="G8" i="4"/>
  <c r="F8" i="4"/>
  <c r="E8" i="4"/>
  <c r="E27" i="12" l="1"/>
  <c r="G27" i="12"/>
  <c r="D27" i="12"/>
  <c r="F27" i="12"/>
  <c r="H27" i="12"/>
  <c r="D27" i="11"/>
  <c r="F27" i="11"/>
  <c r="H27" i="11"/>
  <c r="E27" i="11"/>
  <c r="G27" i="11"/>
  <c r="E26" i="10"/>
  <c r="G26" i="10"/>
  <c r="D26" i="10"/>
  <c r="F26" i="10"/>
  <c r="H26" i="10"/>
  <c r="D26" i="9"/>
  <c r="F26" i="9"/>
  <c r="H26" i="9"/>
  <c r="E26" i="9"/>
  <c r="G26" i="9"/>
  <c r="D24" i="8"/>
  <c r="F24" i="8"/>
  <c r="H24" i="8"/>
  <c r="E24" i="8"/>
  <c r="G24" i="8"/>
  <c r="E26" i="7"/>
  <c r="G26" i="7"/>
  <c r="D26" i="7"/>
  <c r="F26" i="7"/>
  <c r="H26" i="7"/>
  <c r="D26" i="6"/>
  <c r="F26" i="6"/>
  <c r="H26" i="6"/>
  <c r="E26" i="6"/>
  <c r="G26" i="6"/>
  <c r="D27" i="5"/>
  <c r="F27" i="5"/>
  <c r="H27" i="5"/>
  <c r="E27" i="5"/>
  <c r="G27" i="5"/>
  <c r="F26" i="4"/>
  <c r="E26" i="4"/>
  <c r="G26" i="4"/>
  <c r="D26" i="4"/>
  <c r="H26" i="4"/>
  <c r="D24" i="1"/>
  <c r="D16" i="1"/>
  <c r="D10" i="1"/>
  <c r="D25" i="1" l="1"/>
  <c r="H24" i="1" l="1"/>
  <c r="G24" i="1"/>
  <c r="F24" i="1"/>
  <c r="E24" i="1"/>
  <c r="H16" i="1" l="1"/>
  <c r="G16" i="1"/>
  <c r="F16" i="1"/>
  <c r="E16" i="1"/>
  <c r="H19" i="1" l="1"/>
  <c r="G19" i="1"/>
  <c r="F19" i="1"/>
  <c r="E19" i="1"/>
  <c r="H10" i="1" l="1"/>
  <c r="G10" i="1"/>
  <c r="F10" i="1"/>
  <c r="E10" i="1"/>
  <c r="H8" i="1" l="1"/>
  <c r="H25" i="1" s="1"/>
  <c r="G8" i="1"/>
  <c r="G25" i="1" s="1"/>
  <c r="F8" i="1"/>
  <c r="F25" i="1" s="1"/>
  <c r="E8" i="1"/>
  <c r="E25" i="1" s="1"/>
</calcChain>
</file>

<file path=xl/sharedStrings.xml><?xml version="1.0" encoding="utf-8"?>
<sst xmlns="http://schemas.openxmlformats.org/spreadsheetml/2006/main" count="534" uniqueCount="222">
  <si>
    <t>Прием пищи</t>
  </si>
  <si>
    <t>Наименование блюда</t>
  </si>
  <si>
    <t>Вес блюда</t>
  </si>
  <si>
    <t>Пищевая ценность</t>
  </si>
  <si>
    <t>белки</t>
  </si>
  <si>
    <t>жиры</t>
  </si>
  <si>
    <t>углеводы</t>
  </si>
  <si>
    <t>Завтрак</t>
  </si>
  <si>
    <t>Чай с сахарои и лимоном</t>
  </si>
  <si>
    <t>2 завтрак</t>
  </si>
  <si>
    <t>итого за завтрак</t>
  </si>
  <si>
    <t>итого за 2 завтрак</t>
  </si>
  <si>
    <t>ОБЕД</t>
  </si>
  <si>
    <t>Суп картофельный с бобовыми (горох) на мясном бультоне с гренками</t>
  </si>
  <si>
    <t>Жаркое по домашнему с мясом</t>
  </si>
  <si>
    <t>Хлеб ржано - пшеничный</t>
  </si>
  <si>
    <t>итого за обед</t>
  </si>
  <si>
    <t>Полдник</t>
  </si>
  <si>
    <t>итого за полдник</t>
  </si>
  <si>
    <t>Печенье с маслом</t>
  </si>
  <si>
    <t>Сок фруктовый в ассортименте</t>
  </si>
  <si>
    <t xml:space="preserve">№ 393 стр. 312 </t>
  </si>
  <si>
    <t>№ 399 стр. 315</t>
  </si>
  <si>
    <r>
      <t xml:space="preserve">  </t>
    </r>
    <r>
      <rPr>
        <b/>
        <sz val="12"/>
        <color theme="1"/>
        <rFont val="Calibri"/>
        <family val="2"/>
        <charset val="204"/>
        <scheme val="minor"/>
      </rPr>
      <t>ДЕНЬ 1</t>
    </r>
  </si>
  <si>
    <t>Ужин</t>
  </si>
  <si>
    <t>№ 81 стр.133</t>
  </si>
  <si>
    <t>№276 стр.253</t>
  </si>
  <si>
    <t>№ 376 стр.304</t>
  </si>
  <si>
    <t>№ 401 стр.316</t>
  </si>
  <si>
    <t>Винегрет овощной</t>
  </si>
  <si>
    <t>Котлета рыбная запечённая</t>
  </si>
  <si>
    <t>№ 255 стр.239</t>
  </si>
  <si>
    <t>№ 45 стр.113</t>
  </si>
  <si>
    <t>Кофейный напиток черный</t>
  </si>
  <si>
    <t>№ 395 стр. 313</t>
  </si>
  <si>
    <t>Хлеб пшеничный (батон)</t>
  </si>
  <si>
    <t>итого за ужин</t>
  </si>
  <si>
    <t>ИТОГО ЗА ДЕНЬ</t>
  </si>
  <si>
    <t>ДЕНЬ 2</t>
  </si>
  <si>
    <t xml:space="preserve">Каша гречневая молочная вязкая с маслом </t>
  </si>
  <si>
    <t>№ 168 стр.184</t>
  </si>
  <si>
    <t>Какао с молоком</t>
  </si>
  <si>
    <t>№ 397 стр. 314</t>
  </si>
  <si>
    <t>Хлеб пшеничный (батон) с маслом</t>
  </si>
  <si>
    <t>№ 1 стр. 95</t>
  </si>
  <si>
    <t>Обед</t>
  </si>
  <si>
    <t>Борщ со сметаной и мясом</t>
  </si>
  <si>
    <t>№ 62 стр. 124</t>
  </si>
  <si>
    <t>Хлеб ржано -пшеничный</t>
  </si>
  <si>
    <t>№ 382 стр. 307</t>
  </si>
  <si>
    <t>Итого за ужин</t>
  </si>
  <si>
    <t>Всего за день</t>
  </si>
  <si>
    <t>№ рецептуры*</t>
  </si>
  <si>
    <t>ДЕНЬ 3</t>
  </si>
  <si>
    <t>Кофейный напиток с молоком</t>
  </si>
  <si>
    <t>Макароны отварные с  сыром</t>
  </si>
  <si>
    <t>Яйцо отварное</t>
  </si>
  <si>
    <t>№ 213 стр.218</t>
  </si>
  <si>
    <t>Кисломолочный продукт (кефир)</t>
  </si>
  <si>
    <t>Биточек рыбный запечённый</t>
  </si>
  <si>
    <t>Фрукты свежие (груша)</t>
  </si>
  <si>
    <t>№ 368 стр. 300</t>
  </si>
  <si>
    <t>№ 213 стр. 218</t>
  </si>
  <si>
    <t>Мясо тушёное с овощами</t>
  </si>
  <si>
    <t>№ 274 стр. 252</t>
  </si>
  <si>
    <t>Кисель из натурального сока</t>
  </si>
  <si>
    <t>Соус сладкий</t>
  </si>
  <si>
    <t>№ 361(383) стр. 297</t>
  </si>
  <si>
    <t>Чай с сахаром и лимоном</t>
  </si>
  <si>
    <t xml:space="preserve">Хлеб пшеничный (батон) </t>
  </si>
  <si>
    <t>№ 171 стр. 185</t>
  </si>
  <si>
    <t>Фрукты свежие (яблоко)</t>
  </si>
  <si>
    <t>Щи из свежей капусты с картофелем на мясном бульоне со сметаной</t>
  </si>
  <si>
    <t>№ 67 стр. 126</t>
  </si>
  <si>
    <t>Картофельное пюре</t>
  </si>
  <si>
    <t>№ 321 стр. 280</t>
  </si>
  <si>
    <t>№ 255 стр. 239</t>
  </si>
  <si>
    <t>Хлеб ржано-пшеничный</t>
  </si>
  <si>
    <t>Вафли фруктовые (в ассотрименте)</t>
  </si>
  <si>
    <t xml:space="preserve">Капуста тушеная </t>
  </si>
  <si>
    <t>№ 132 стр. 156</t>
  </si>
  <si>
    <t>Запеканка из творога</t>
  </si>
  <si>
    <t>№ 237 стр. 229</t>
  </si>
  <si>
    <t>Итого за завтрак</t>
  </si>
  <si>
    <t>Рассольник на мясном бульоне (мелкошинкованный)</t>
  </si>
  <si>
    <t>№ 74 стр. 130</t>
  </si>
  <si>
    <t>Картофель тушёный</t>
  </si>
  <si>
    <t>№ 133 стр. 156</t>
  </si>
  <si>
    <t>Тефтели из печени с рисом</t>
  </si>
  <si>
    <t>№ 284 стр. 584</t>
  </si>
  <si>
    <t>Компот из сухофруктов</t>
  </si>
  <si>
    <t>№ 376 стр. 304</t>
  </si>
  <si>
    <t>Итого за 2 завтрак</t>
  </si>
  <si>
    <t>Итого за полдник</t>
  </si>
  <si>
    <t>Каша ячневая молочная с маслом</t>
  </si>
  <si>
    <t>№ 168 стр. 184</t>
  </si>
  <si>
    <t xml:space="preserve">Чай с сахаром </t>
  </si>
  <si>
    <t>№ 391;392 стр. 311-312</t>
  </si>
  <si>
    <t>Суп молочный с макаронными изделиями</t>
  </si>
  <si>
    <t>№ 93 стр. 213</t>
  </si>
  <si>
    <t xml:space="preserve">Хлеб пшеничный (батон)  с маслом </t>
  </si>
  <si>
    <t xml:space="preserve">2 завтрак </t>
  </si>
  <si>
    <t>Суп картофельный с клёцками на курином бульоне</t>
  </si>
  <si>
    <t>№ 85-120 стр. 135-150</t>
  </si>
  <si>
    <t>Котлета рубленная из птицы</t>
  </si>
  <si>
    <t>№ 305 стр. 271</t>
  </si>
  <si>
    <t>Итого за обед</t>
  </si>
  <si>
    <t>Молоко кипячёное</t>
  </si>
  <si>
    <t>№ 400 стр. 315</t>
  </si>
  <si>
    <t>Пирожок печёный с картофельным фаршем</t>
  </si>
  <si>
    <t>тесто№ 453 стр. 341, фарш № 503 стр.379, пирожок № 454 стр. 342</t>
  </si>
  <si>
    <t>Салат из свеклы с огурцом солёным</t>
  </si>
  <si>
    <t>№ 36 стр. 109</t>
  </si>
  <si>
    <t>Итого за  ужин</t>
  </si>
  <si>
    <t>№ 167 стр. 183</t>
  </si>
  <si>
    <t>№ 80 стр. 132</t>
  </si>
  <si>
    <t>Рагу овощное</t>
  </si>
  <si>
    <t>№ 137 стр. 158</t>
  </si>
  <si>
    <t>Котлета мясная рубленная</t>
  </si>
  <si>
    <t>№ 282 стр. 256</t>
  </si>
  <si>
    <t>Каша пшеничная молочная вязкая с маслом</t>
  </si>
  <si>
    <t>Каша манная вязкая на молоке с маслом</t>
  </si>
  <si>
    <t>№ 3 стр. 96</t>
  </si>
  <si>
    <t>Щи - по уральски (с крупой)</t>
  </si>
  <si>
    <t>№72 стр. 129</t>
  </si>
  <si>
    <t>Шницель мясной рубленный</t>
  </si>
  <si>
    <t xml:space="preserve"> №282 стр. 256</t>
  </si>
  <si>
    <t>Рыба запечённая в омлете</t>
  </si>
  <si>
    <t>№249 стр. 236</t>
  </si>
  <si>
    <t>День 4</t>
  </si>
  <si>
    <t>День 5</t>
  </si>
  <si>
    <t>День 6</t>
  </si>
  <si>
    <t>День 7</t>
  </si>
  <si>
    <t>День 8</t>
  </si>
  <si>
    <t>Каша перловая молочная с маслом</t>
  </si>
  <si>
    <t>№168 стр. 184</t>
  </si>
  <si>
    <t>№ 77 стр. 131</t>
  </si>
  <si>
    <t>№298 стр. 265</t>
  </si>
  <si>
    <t xml:space="preserve">Соус сметанный </t>
  </si>
  <si>
    <t>№354 стр. 295</t>
  </si>
  <si>
    <t>Сухарик</t>
  </si>
  <si>
    <t>Чай с сахаром</t>
  </si>
  <si>
    <t>День 9</t>
  </si>
  <si>
    <t>Каша геркулесовая молочная вязкая с маслом</t>
  </si>
  <si>
    <t>Борщ с фасолью и картофелем</t>
  </si>
  <si>
    <t>№63 стр. 124</t>
  </si>
  <si>
    <t>Макаронные изделия отварные с маслом</t>
  </si>
  <si>
    <t>№ 204,205 стр. 214</t>
  </si>
  <si>
    <t>Печень по строгановски</t>
  </si>
  <si>
    <t>№ 255 стр. 544</t>
  </si>
  <si>
    <t>Салат из белокочанной капусты</t>
  </si>
  <si>
    <t>№ 20 стр. 102</t>
  </si>
  <si>
    <t>Сдоба обыкновенная</t>
  </si>
  <si>
    <t>тесто№453 стр. 341 сдоба № 466 стр. 350</t>
  </si>
  <si>
    <t>Биточек рыбный запеченый</t>
  </si>
  <si>
    <t>День 10</t>
  </si>
  <si>
    <t>Каша пшённая молочная вязкая с маслом</t>
  </si>
  <si>
    <t>Суп картофельный с крупой геркулес</t>
  </si>
  <si>
    <t>№ 80 стр. 132-133</t>
  </si>
  <si>
    <t xml:space="preserve">Ужин </t>
  </si>
  <si>
    <t>Запеканка из творога с морковью</t>
  </si>
  <si>
    <t>№ 238 стр. 229</t>
  </si>
  <si>
    <t>Энергетическая ценность</t>
  </si>
  <si>
    <t>Каша вязкая молочная из смеси круп "Дружба"</t>
  </si>
  <si>
    <t>Голубцы ленивые с мясом</t>
  </si>
  <si>
    <t xml:space="preserve">№ 206 стр.214 </t>
  </si>
  <si>
    <t xml:space="preserve">Компот из сухофруктов  </t>
  </si>
  <si>
    <t xml:space="preserve">Компот из сухофруктов </t>
  </si>
  <si>
    <t xml:space="preserve">Печенье </t>
  </si>
  <si>
    <t>33/5</t>
  </si>
  <si>
    <t>Яйцо порционное</t>
  </si>
  <si>
    <t>Бутерброд с повидлом</t>
  </si>
  <si>
    <t>15/10</t>
  </si>
  <si>
    <t>№2 стр. 95</t>
  </si>
  <si>
    <t>35/5</t>
  </si>
  <si>
    <t>Зразы из творога с изюмом</t>
  </si>
  <si>
    <t>20</t>
  </si>
  <si>
    <t>Кисломолочный продукт (Ряженка)</t>
  </si>
  <si>
    <t xml:space="preserve">Салат из моркови и яблок </t>
  </si>
  <si>
    <t>№ 40 стр. 111</t>
  </si>
  <si>
    <t>Биточек  мясной рубленный</t>
  </si>
  <si>
    <t>40/10</t>
  </si>
  <si>
    <t>Кисель из сока натурального</t>
  </si>
  <si>
    <t>Яйцо вареное порционное</t>
  </si>
  <si>
    <t xml:space="preserve">Хлеб пшеничный </t>
  </si>
  <si>
    <t>150/30</t>
  </si>
  <si>
    <t>№282 стр. 256</t>
  </si>
  <si>
    <t>Хлеб пшеничный (батон) с маслом и сыром</t>
  </si>
  <si>
    <t>40/5/30</t>
  </si>
  <si>
    <t>Суп картофельный с крупой (гречкой ) на м/б</t>
  </si>
  <si>
    <t>Зефир</t>
  </si>
  <si>
    <t>№36 стр. 109</t>
  </si>
  <si>
    <t>25/5</t>
  </si>
  <si>
    <t>Суп картофельный с мясом</t>
  </si>
  <si>
    <t>Салат из моркови и яблока</t>
  </si>
  <si>
    <t>№ 401 стр. 316</t>
  </si>
  <si>
    <t xml:space="preserve">Картофельное пюре </t>
  </si>
  <si>
    <t>Салат из  свеклы</t>
  </si>
  <si>
    <t>№ 33 стр. 108</t>
  </si>
  <si>
    <t>15/5</t>
  </si>
  <si>
    <t>№ 241 стр.231</t>
  </si>
  <si>
    <t>Яйцо  вареное порционное</t>
  </si>
  <si>
    <t>№391,392 стр. 311-312</t>
  </si>
  <si>
    <t xml:space="preserve">Суфле куриное </t>
  </si>
  <si>
    <t>№ 352 стр.294</t>
  </si>
  <si>
    <t>№ 310 стр. 275</t>
  </si>
  <si>
    <t xml:space="preserve">Соус молочный густой </t>
  </si>
  <si>
    <t>Каша рассыпчатая рисовая с  изюмом</t>
  </si>
  <si>
    <t>30,0</t>
  </si>
  <si>
    <t>Фрукты свежие (ГРУША)</t>
  </si>
  <si>
    <t>№368 стр. 300</t>
  </si>
  <si>
    <t>Примерное десятидневное меню для питания детей 3 - 7 лет</t>
  </si>
  <si>
    <t>УТВЕРЖДЕНО:</t>
  </si>
  <si>
    <t xml:space="preserve">Приказ от      " 26" декабря 2024г. №106-од </t>
  </si>
  <si>
    <t>Приказ от 30.01.2025 № 26-од</t>
  </si>
  <si>
    <t>Заведующий МБДОУ «Детский сад  № 68 «Теремок»</t>
  </si>
  <si>
    <t>214004, г.Смоленск, ул.Ломоносова, д.11</t>
  </si>
  <si>
    <t>_________________ В.А.Кузнецова</t>
  </si>
  <si>
    <t>Т.В. Толмачева</t>
  </si>
  <si>
    <t>МЕНЮ</t>
  </si>
  <si>
    <t>посещающих детский сад с 12-часовым пребыванием воспитанников</t>
  </si>
  <si>
    <t xml:space="preserve">для детей в возрасте 3 - 7 лет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</si>
</sst>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4" xfId="0" applyFont="1" applyBorder="1"/>
    <xf numFmtId="0" fontId="3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0" fontId="0" fillId="0" borderId="4" xfId="0" applyBorder="1"/>
    <xf numFmtId="0" fontId="1" fillId="0" borderId="4" xfId="0" applyFont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0" fontId="2" fillId="3" borderId="1" xfId="0" applyFont="1" applyFill="1" applyBorder="1"/>
    <xf numFmtId="0" fontId="6" fillId="0" borderId="1" xfId="0" applyFont="1" applyBorder="1" applyAlignment="1">
      <alignment wrapText="1"/>
    </xf>
    <xf numFmtId="2" fontId="2" fillId="2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0" fillId="0" borderId="1" xfId="0" applyBorder="1" applyAlignment="1"/>
    <xf numFmtId="0" fontId="2" fillId="2" borderId="1" xfId="0" applyFont="1" applyFill="1" applyBorder="1" applyAlignment="1"/>
    <xf numFmtId="0" fontId="8" fillId="3" borderId="1" xfId="0" applyFont="1" applyFill="1" applyBorder="1"/>
    <xf numFmtId="2" fontId="8" fillId="3" borderId="1" xfId="0" applyNumberFormat="1" applyFont="1" applyFill="1" applyBorder="1"/>
    <xf numFmtId="0" fontId="2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64" fontId="2" fillId="2" borderId="1" xfId="0" applyNumberFormat="1" applyFont="1" applyFill="1" applyBorder="1"/>
    <xf numFmtId="164" fontId="8" fillId="3" borderId="1" xfId="0" applyNumberFormat="1" applyFont="1" applyFill="1" applyBorder="1"/>
    <xf numFmtId="164" fontId="1" fillId="2" borderId="1" xfId="0" applyNumberFormat="1" applyFont="1" applyFill="1" applyBorder="1"/>
    <xf numFmtId="164" fontId="0" fillId="0" borderId="1" xfId="0" applyNumberFormat="1" applyFill="1" applyBorder="1"/>
    <xf numFmtId="164" fontId="5" fillId="3" borderId="1" xfId="0" applyNumberFormat="1" applyFont="1" applyFill="1" applyBorder="1"/>
    <xf numFmtId="164" fontId="2" fillId="2" borderId="1" xfId="0" applyNumberFormat="1" applyFont="1" applyFill="1" applyBorder="1" applyAlignment="1"/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7" fillId="0" borderId="1" xfId="0" applyNumberFormat="1" applyFont="1" applyFill="1" applyBorder="1"/>
    <xf numFmtId="0" fontId="7" fillId="0" borderId="1" xfId="0" applyFont="1" applyFill="1" applyBorder="1"/>
    <xf numFmtId="0" fontId="10" fillId="0" borderId="11" xfId="0" applyFont="1" applyBorder="1" applyAlignment="1">
      <alignment vertical="top" wrapText="1"/>
    </xf>
    <xf numFmtId="0" fontId="0" fillId="0" borderId="3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9" fillId="0" borderId="2" xfId="0" applyFont="1" applyBorder="1"/>
    <xf numFmtId="0" fontId="9" fillId="0" borderId="3" xfId="0" applyFont="1" applyBorder="1"/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left" vertical="center" indent="15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S16"/>
  <sheetViews>
    <sheetView tabSelected="1" workbookViewId="0">
      <selection activeCell="M13" sqref="M13"/>
    </sheetView>
  </sheetViews>
  <sheetFormatPr defaultRowHeight="15" x14ac:dyDescent="0.25"/>
  <sheetData>
    <row r="4" spans="3:19" ht="18.75" x14ac:dyDescent="0.25">
      <c r="F4" s="16"/>
      <c r="G4" s="121" t="s">
        <v>212</v>
      </c>
    </row>
    <row r="5" spans="3:19" ht="18.75" x14ac:dyDescent="0.3">
      <c r="F5" s="16"/>
      <c r="G5" s="121" t="s">
        <v>213</v>
      </c>
      <c r="I5" s="122" t="s">
        <v>214</v>
      </c>
      <c r="J5" s="122"/>
      <c r="K5" s="122"/>
    </row>
    <row r="6" spans="3:19" ht="18.75" x14ac:dyDescent="0.25">
      <c r="F6" s="123" t="s">
        <v>215</v>
      </c>
      <c r="G6" s="123"/>
      <c r="H6" s="123"/>
      <c r="I6" s="123"/>
      <c r="J6" s="123"/>
      <c r="K6" s="123"/>
      <c r="L6" s="123"/>
      <c r="M6" s="123"/>
      <c r="N6" s="123"/>
    </row>
    <row r="7" spans="3:19" ht="18.75" x14ac:dyDescent="0.25">
      <c r="F7" s="16"/>
      <c r="G7" s="124" t="s">
        <v>216</v>
      </c>
    </row>
    <row r="8" spans="3:19" ht="18.75" x14ac:dyDescent="0.25">
      <c r="F8" s="16"/>
      <c r="G8" s="121"/>
    </row>
    <row r="9" spans="3:19" ht="18.75" x14ac:dyDescent="0.3">
      <c r="F9" s="16"/>
      <c r="G9" s="121" t="s">
        <v>217</v>
      </c>
      <c r="K9" s="122" t="s">
        <v>218</v>
      </c>
    </row>
    <row r="10" spans="3:19" ht="18.75" x14ac:dyDescent="0.25">
      <c r="F10" s="16"/>
      <c r="G10" s="125"/>
    </row>
    <row r="11" spans="3:19" ht="18.75" x14ac:dyDescent="0.25">
      <c r="F11" s="16"/>
      <c r="G11" s="125"/>
    </row>
    <row r="12" spans="3:19" ht="18.75" x14ac:dyDescent="0.25">
      <c r="F12" s="16"/>
      <c r="G12" s="125"/>
    </row>
    <row r="13" spans="3:19" ht="18.75" x14ac:dyDescent="0.25">
      <c r="F13" s="16"/>
      <c r="G13" s="125"/>
    </row>
    <row r="14" spans="3:19" ht="25.5" x14ac:dyDescent="0.25">
      <c r="C14" s="126" t="s">
        <v>219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3:19" ht="25.5" x14ac:dyDescent="0.25">
      <c r="C15" s="127"/>
      <c r="D15" s="126" t="s">
        <v>221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3:19" ht="25.5" x14ac:dyDescent="0.25">
      <c r="C16" s="126" t="s">
        <v>220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</sheetData>
  <mergeCells count="4">
    <mergeCell ref="F6:N6"/>
    <mergeCell ref="C14:O14"/>
    <mergeCell ref="D15:O15"/>
    <mergeCell ref="C16:S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142</v>
      </c>
      <c r="B4" s="73"/>
      <c r="C4" s="75"/>
      <c r="D4" s="14"/>
      <c r="E4" s="1"/>
      <c r="F4" s="1"/>
      <c r="G4" s="1"/>
      <c r="H4" s="1"/>
      <c r="I4" s="1"/>
    </row>
    <row r="5" spans="1:9" ht="30.75" customHeight="1" x14ac:dyDescent="0.25">
      <c r="A5" s="89" t="s">
        <v>7</v>
      </c>
      <c r="B5" s="97" t="s">
        <v>143</v>
      </c>
      <c r="C5" s="98"/>
      <c r="D5" s="14">
        <v>180</v>
      </c>
      <c r="E5" s="12">
        <v>6.6029999999999998</v>
      </c>
      <c r="F5" s="36">
        <v>9.74</v>
      </c>
      <c r="G5" s="1">
        <v>26.158000000000001</v>
      </c>
      <c r="H5" s="36">
        <v>219.61</v>
      </c>
      <c r="I5" s="1" t="s">
        <v>95</v>
      </c>
    </row>
    <row r="6" spans="1:9" x14ac:dyDescent="0.25">
      <c r="A6" s="90"/>
      <c r="B6" s="71" t="s">
        <v>54</v>
      </c>
      <c r="C6" s="72"/>
      <c r="D6" s="14">
        <v>180</v>
      </c>
      <c r="E6" s="12">
        <v>3.484</v>
      </c>
      <c r="F6" s="36">
        <v>3.85</v>
      </c>
      <c r="G6" s="1">
        <v>12.63</v>
      </c>
      <c r="H6" s="36">
        <v>100.07</v>
      </c>
      <c r="I6" s="1" t="s">
        <v>34</v>
      </c>
    </row>
    <row r="7" spans="1:9" x14ac:dyDescent="0.25">
      <c r="A7" s="91"/>
      <c r="B7" s="71" t="s">
        <v>100</v>
      </c>
      <c r="C7" s="72"/>
      <c r="D7" s="14" t="s">
        <v>174</v>
      </c>
      <c r="E7" s="41">
        <v>2.665</v>
      </c>
      <c r="F7" s="36">
        <v>4.6399999999999997</v>
      </c>
      <c r="G7" s="1">
        <v>18.055</v>
      </c>
      <c r="H7" s="36">
        <v>124.75</v>
      </c>
      <c r="I7" s="1" t="s">
        <v>44</v>
      </c>
    </row>
    <row r="8" spans="1:9" ht="15.75" x14ac:dyDescent="0.25">
      <c r="A8" s="1" t="s">
        <v>10</v>
      </c>
      <c r="B8" s="73"/>
      <c r="C8" s="75"/>
      <c r="D8" s="53">
        <v>400</v>
      </c>
      <c r="E8" s="13">
        <f t="shared" ref="E8:H8" si="0">SUM(E5:E7)</f>
        <v>12.751999999999999</v>
      </c>
      <c r="F8" s="13">
        <f t="shared" si="0"/>
        <v>18.23</v>
      </c>
      <c r="G8" s="13">
        <f t="shared" si="0"/>
        <v>56.843000000000004</v>
      </c>
      <c r="H8" s="29">
        <f t="shared" si="0"/>
        <v>444.43</v>
      </c>
      <c r="I8" s="1"/>
    </row>
    <row r="9" spans="1:9" x14ac:dyDescent="0.25">
      <c r="A9" s="8" t="s">
        <v>9</v>
      </c>
      <c r="B9" s="71" t="s">
        <v>71</v>
      </c>
      <c r="C9" s="72"/>
      <c r="D9" s="14">
        <v>146</v>
      </c>
      <c r="E9" s="41">
        <v>0.58399999999999996</v>
      </c>
      <c r="F9" s="41">
        <v>0.58399999999999996</v>
      </c>
      <c r="G9" s="41">
        <v>14.308</v>
      </c>
      <c r="H9" s="41">
        <v>68.62</v>
      </c>
      <c r="I9" s="1" t="s">
        <v>61</v>
      </c>
    </row>
    <row r="10" spans="1:9" x14ac:dyDescent="0.25">
      <c r="A10" s="1" t="s">
        <v>11</v>
      </c>
      <c r="B10" s="73"/>
      <c r="C10" s="75"/>
      <c r="D10" s="53">
        <f>SUM(D9)</f>
        <v>146</v>
      </c>
      <c r="E10" s="40">
        <f t="shared" ref="E10:H10" si="1">SUM(E9)</f>
        <v>0.58399999999999996</v>
      </c>
      <c r="F10" s="40">
        <f t="shared" si="1"/>
        <v>0.58399999999999996</v>
      </c>
      <c r="G10" s="40">
        <f t="shared" si="1"/>
        <v>14.308</v>
      </c>
      <c r="H10" s="40">
        <f t="shared" si="1"/>
        <v>68.62</v>
      </c>
      <c r="I10" s="1"/>
    </row>
    <row r="11" spans="1:9" x14ac:dyDescent="0.25">
      <c r="A11" s="76" t="s">
        <v>45</v>
      </c>
      <c r="B11" s="71" t="s">
        <v>144</v>
      </c>
      <c r="C11" s="72"/>
      <c r="D11" s="14">
        <v>200</v>
      </c>
      <c r="E11" s="12">
        <v>6.5949999999999998</v>
      </c>
      <c r="F11" s="1">
        <v>6.3220000000000001</v>
      </c>
      <c r="G11" s="1">
        <v>21.295000000000002</v>
      </c>
      <c r="H11" s="1">
        <v>169.87100000000001</v>
      </c>
      <c r="I11" s="1" t="s">
        <v>145</v>
      </c>
    </row>
    <row r="12" spans="1:9" x14ac:dyDescent="0.25">
      <c r="A12" s="77"/>
      <c r="B12" s="110" t="s">
        <v>146</v>
      </c>
      <c r="C12" s="111"/>
      <c r="D12" s="14">
        <v>150</v>
      </c>
      <c r="E12" s="41">
        <v>5.54</v>
      </c>
      <c r="F12" s="36">
        <v>4.2750000000000004</v>
      </c>
      <c r="G12" s="36">
        <v>35.314999999999998</v>
      </c>
      <c r="H12" s="36">
        <v>202.05</v>
      </c>
      <c r="I12" s="1" t="s">
        <v>147</v>
      </c>
    </row>
    <row r="13" spans="1:9" x14ac:dyDescent="0.25">
      <c r="A13" s="77"/>
      <c r="B13" s="71" t="s">
        <v>148</v>
      </c>
      <c r="C13" s="72"/>
      <c r="D13" s="14">
        <v>70</v>
      </c>
      <c r="E13" s="41">
        <v>24.283000000000001</v>
      </c>
      <c r="F13" s="1">
        <v>13.938000000000001</v>
      </c>
      <c r="G13" s="1">
        <v>16.276</v>
      </c>
      <c r="H13" s="1">
        <v>289.46600000000001</v>
      </c>
      <c r="I13" s="1" t="s">
        <v>149</v>
      </c>
    </row>
    <row r="14" spans="1:9" x14ac:dyDescent="0.25">
      <c r="A14" s="77"/>
      <c r="B14" s="99" t="s">
        <v>90</v>
      </c>
      <c r="C14" s="100"/>
      <c r="D14" s="14">
        <v>130</v>
      </c>
      <c r="E14" s="41">
        <v>0.308</v>
      </c>
      <c r="F14" s="1">
        <v>1.4E-2</v>
      </c>
      <c r="G14" s="36">
        <v>8.26</v>
      </c>
      <c r="H14" s="36">
        <v>63.35</v>
      </c>
      <c r="I14" s="1" t="s">
        <v>91</v>
      </c>
    </row>
    <row r="15" spans="1:9" x14ac:dyDescent="0.25">
      <c r="A15" s="78"/>
      <c r="B15" s="120" t="s">
        <v>77</v>
      </c>
      <c r="C15" s="120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"/>
    </row>
    <row r="16" spans="1:9" ht="15.75" x14ac:dyDescent="0.25">
      <c r="A16" s="1" t="s">
        <v>16</v>
      </c>
      <c r="B16" s="73"/>
      <c r="C16" s="75"/>
      <c r="D16" s="53">
        <f>SUM(D11:D15)</f>
        <v>600</v>
      </c>
      <c r="E16" s="38">
        <f t="shared" ref="E16:H16" si="2">SUM(E11:E15)</f>
        <v>40.025999999999996</v>
      </c>
      <c r="F16" s="13">
        <f t="shared" si="2"/>
        <v>25.149000000000004</v>
      </c>
      <c r="G16" s="13">
        <f t="shared" si="2"/>
        <v>100.946</v>
      </c>
      <c r="H16" s="13">
        <f t="shared" si="2"/>
        <v>823.73700000000008</v>
      </c>
      <c r="I16" s="1"/>
    </row>
    <row r="17" spans="1:9" x14ac:dyDescent="0.25">
      <c r="A17" s="76" t="s">
        <v>17</v>
      </c>
      <c r="B17" s="71" t="s">
        <v>58</v>
      </c>
      <c r="C17" s="72"/>
      <c r="D17" s="14">
        <v>150</v>
      </c>
      <c r="E17" s="41">
        <v>4.3499999999999996</v>
      </c>
      <c r="F17" s="36">
        <v>4.8</v>
      </c>
      <c r="G17" s="36">
        <v>6</v>
      </c>
      <c r="H17" s="36">
        <v>88.5</v>
      </c>
      <c r="I17" s="7" t="s">
        <v>195</v>
      </c>
    </row>
    <row r="18" spans="1:9" ht="30.75" customHeight="1" x14ac:dyDescent="0.25">
      <c r="A18" s="77"/>
      <c r="B18" s="71" t="s">
        <v>152</v>
      </c>
      <c r="C18" s="72"/>
      <c r="D18" s="15">
        <v>100</v>
      </c>
      <c r="E18" s="12">
        <v>10.638</v>
      </c>
      <c r="F18" s="1">
        <v>12.348000000000001</v>
      </c>
      <c r="G18" s="1">
        <v>56.618000000000002</v>
      </c>
      <c r="H18" s="36">
        <v>380.18</v>
      </c>
      <c r="I18" s="9" t="s">
        <v>153</v>
      </c>
    </row>
    <row r="19" spans="1:9" x14ac:dyDescent="0.25">
      <c r="A19" s="78"/>
      <c r="B19" s="71" t="s">
        <v>150</v>
      </c>
      <c r="C19" s="72"/>
      <c r="D19" s="15">
        <v>60</v>
      </c>
      <c r="E19" s="12">
        <v>1.3839999999999999</v>
      </c>
      <c r="F19" s="1">
        <v>2.0859999999999999</v>
      </c>
      <c r="G19" s="36">
        <v>8.01</v>
      </c>
      <c r="H19" s="36">
        <v>57.39</v>
      </c>
      <c r="I19" s="9" t="s">
        <v>151</v>
      </c>
    </row>
    <row r="20" spans="1:9" ht="15.75" x14ac:dyDescent="0.25">
      <c r="A20" s="1" t="s">
        <v>18</v>
      </c>
      <c r="B20" s="71"/>
      <c r="C20" s="72"/>
      <c r="D20" s="53">
        <f>SUM(D17:D19)</f>
        <v>310</v>
      </c>
      <c r="E20" s="38">
        <f>SUM(E17:E19)</f>
        <v>16.372</v>
      </c>
      <c r="F20" s="13">
        <f t="shared" ref="F20:G20" si="3">SUM(F17:F18)</f>
        <v>17.148</v>
      </c>
      <c r="G20" s="38">
        <f t="shared" si="3"/>
        <v>62.618000000000002</v>
      </c>
      <c r="H20" s="38">
        <f t="shared" ref="H20" si="4">SUM(H17:H19)</f>
        <v>526.07000000000005</v>
      </c>
      <c r="I20" s="9"/>
    </row>
    <row r="21" spans="1:9" ht="15.75" x14ac:dyDescent="0.25">
      <c r="A21" s="76" t="s">
        <v>24</v>
      </c>
      <c r="B21" s="71" t="s">
        <v>196</v>
      </c>
      <c r="C21" s="72"/>
      <c r="D21" s="14">
        <v>130</v>
      </c>
      <c r="E21" s="49">
        <v>4.1900000000000004</v>
      </c>
      <c r="F21" s="50">
        <v>5.7649999999999997</v>
      </c>
      <c r="G21" s="49">
        <v>24.42</v>
      </c>
      <c r="H21" s="49">
        <v>167</v>
      </c>
      <c r="I21" s="9" t="s">
        <v>75</v>
      </c>
    </row>
    <row r="22" spans="1:9" x14ac:dyDescent="0.25">
      <c r="A22" s="77"/>
      <c r="B22" s="110" t="s">
        <v>154</v>
      </c>
      <c r="C22" s="111"/>
      <c r="D22" s="14">
        <v>80</v>
      </c>
      <c r="E22" s="41">
        <v>20.513000000000002</v>
      </c>
      <c r="F22" s="36">
        <v>5.984</v>
      </c>
      <c r="G22" s="1">
        <v>22.957999999999998</v>
      </c>
      <c r="H22" s="36">
        <v>176.39</v>
      </c>
      <c r="I22" s="1" t="s">
        <v>31</v>
      </c>
    </row>
    <row r="23" spans="1:9" x14ac:dyDescent="0.25">
      <c r="A23" s="77"/>
      <c r="B23" s="71" t="s">
        <v>197</v>
      </c>
      <c r="C23" s="72"/>
      <c r="D23" s="14">
        <v>60</v>
      </c>
      <c r="E23" s="41">
        <v>0.9</v>
      </c>
      <c r="F23" s="1">
        <v>2.0579999999999998</v>
      </c>
      <c r="G23" s="36">
        <v>5.28</v>
      </c>
      <c r="H23" s="36">
        <v>43.18</v>
      </c>
      <c r="I23" s="1" t="s">
        <v>198</v>
      </c>
    </row>
    <row r="24" spans="1:9" x14ac:dyDescent="0.25">
      <c r="A24" s="77"/>
      <c r="B24" s="71" t="s">
        <v>68</v>
      </c>
      <c r="C24" s="72"/>
      <c r="D24" s="14">
        <v>180</v>
      </c>
      <c r="E24" s="12">
        <v>0.156</v>
      </c>
      <c r="F24" s="1">
        <v>4.0000000000000001E-3</v>
      </c>
      <c r="G24" s="1">
        <v>7.3579999999999997</v>
      </c>
      <c r="H24" s="36">
        <v>30.777999999999999</v>
      </c>
      <c r="I24" s="19" t="s">
        <v>21</v>
      </c>
    </row>
    <row r="25" spans="1:9" x14ac:dyDescent="0.25">
      <c r="A25" s="78"/>
      <c r="B25" s="71" t="s">
        <v>35</v>
      </c>
      <c r="C25" s="72"/>
      <c r="D25" s="14">
        <v>30</v>
      </c>
      <c r="E25" s="41">
        <v>2.25</v>
      </c>
      <c r="F25" s="36">
        <v>0.87</v>
      </c>
      <c r="G25" s="36">
        <v>15.42</v>
      </c>
      <c r="H25" s="36">
        <v>78.599999999999994</v>
      </c>
      <c r="I25" s="1"/>
    </row>
    <row r="26" spans="1:9" ht="15.75" x14ac:dyDescent="0.25">
      <c r="A26" s="1" t="s">
        <v>36</v>
      </c>
      <c r="B26" s="73"/>
      <c r="C26" s="75"/>
      <c r="D26" s="53">
        <f>SUM(D21:D25)</f>
        <v>480</v>
      </c>
      <c r="E26" s="38">
        <f>SUM(E21:E25)</f>
        <v>28.009</v>
      </c>
      <c r="F26" s="38">
        <f t="shared" ref="F26:H26" si="5">SUM(F21:F25)</f>
        <v>14.680999999999997</v>
      </c>
      <c r="G26" s="38">
        <f t="shared" si="5"/>
        <v>75.435999999999993</v>
      </c>
      <c r="H26" s="38">
        <f t="shared" si="5"/>
        <v>495.94799999999998</v>
      </c>
      <c r="I26" s="1"/>
    </row>
    <row r="27" spans="1:9" ht="15.75" x14ac:dyDescent="0.25">
      <c r="A27" s="1" t="s">
        <v>51</v>
      </c>
      <c r="B27" s="73"/>
      <c r="C27" s="75"/>
      <c r="D27" s="61">
        <f>D26+D20+D16+D10+D8</f>
        <v>1936</v>
      </c>
      <c r="E27" s="39">
        <f t="shared" ref="E27:H27" si="6">E26+E20+E16+E10+E8</f>
        <v>97.742999999999995</v>
      </c>
      <c r="F27" s="33">
        <f t="shared" si="6"/>
        <v>75.792000000000002</v>
      </c>
      <c r="G27" s="33">
        <f t="shared" si="6"/>
        <v>310.15100000000001</v>
      </c>
      <c r="H27" s="39">
        <f t="shared" si="6"/>
        <v>2358.8049999999998</v>
      </c>
      <c r="I27" s="1"/>
    </row>
  </sheetData>
  <mergeCells count="35">
    <mergeCell ref="B26:C26"/>
    <mergeCell ref="B27:C27"/>
    <mergeCell ref="A21:A25"/>
    <mergeCell ref="B21:C21"/>
    <mergeCell ref="B22:C22"/>
    <mergeCell ref="B23:C23"/>
    <mergeCell ref="B24:C24"/>
    <mergeCell ref="B25:C25"/>
    <mergeCell ref="B20:C20"/>
    <mergeCell ref="B8:C8"/>
    <mergeCell ref="B9:C9"/>
    <mergeCell ref="B10:C10"/>
    <mergeCell ref="A11:A15"/>
    <mergeCell ref="B11:C11"/>
    <mergeCell ref="B12:C12"/>
    <mergeCell ref="B13:C13"/>
    <mergeCell ref="B14:C14"/>
    <mergeCell ref="B15:C15"/>
    <mergeCell ref="B16:C16"/>
    <mergeCell ref="A17:A19"/>
    <mergeCell ref="B17:C17"/>
    <mergeCell ref="B18:C18"/>
    <mergeCell ref="B19:C19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  <rowBreaks count="1" manualBreakCount="1">
    <brk id="4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120" zoomScaleNormal="120" zoomScaleSheetLayoutView="120" workbookViewId="0">
      <selection activeCell="L21" sqref="L2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155</v>
      </c>
      <c r="B4" s="73"/>
      <c r="C4" s="75"/>
      <c r="D4" s="14"/>
      <c r="E4" s="1"/>
      <c r="F4" s="1"/>
      <c r="G4" s="1"/>
      <c r="H4" s="1"/>
      <c r="I4" s="1"/>
    </row>
    <row r="5" spans="1:9" x14ac:dyDescent="0.25">
      <c r="A5" s="89" t="s">
        <v>7</v>
      </c>
      <c r="B5" s="116" t="s">
        <v>156</v>
      </c>
      <c r="C5" s="117"/>
      <c r="D5" s="14">
        <v>180</v>
      </c>
      <c r="E5" s="36">
        <v>4.6280000000000001</v>
      </c>
      <c r="F5" s="36">
        <v>9.09</v>
      </c>
      <c r="G5" s="1">
        <v>17.132999999999999</v>
      </c>
      <c r="H5" s="1">
        <v>169.86</v>
      </c>
      <c r="I5" s="1" t="s">
        <v>95</v>
      </c>
    </row>
    <row r="6" spans="1:9" x14ac:dyDescent="0.25">
      <c r="A6" s="90"/>
      <c r="B6" s="71" t="s">
        <v>41</v>
      </c>
      <c r="C6" s="72"/>
      <c r="D6" s="14">
        <v>180</v>
      </c>
      <c r="E6" s="12">
        <v>3.8450000000000002</v>
      </c>
      <c r="F6" s="1">
        <v>4.0650000000000004</v>
      </c>
      <c r="G6" s="1">
        <v>12.779</v>
      </c>
      <c r="H6" s="1">
        <v>104.265</v>
      </c>
      <c r="I6" s="1" t="s">
        <v>42</v>
      </c>
    </row>
    <row r="7" spans="1:9" x14ac:dyDescent="0.25">
      <c r="A7" s="91"/>
      <c r="B7" s="71" t="s">
        <v>100</v>
      </c>
      <c r="C7" s="72"/>
      <c r="D7" s="17" t="s">
        <v>199</v>
      </c>
      <c r="E7" s="1">
        <v>1.165</v>
      </c>
      <c r="F7" s="1">
        <v>4.0599999999999996</v>
      </c>
      <c r="G7" s="1">
        <v>7.7750000000000004</v>
      </c>
      <c r="H7" s="36">
        <v>72.349999999999994</v>
      </c>
      <c r="I7" s="1" t="s">
        <v>44</v>
      </c>
    </row>
    <row r="8" spans="1:9" ht="15.75" x14ac:dyDescent="0.25">
      <c r="A8" s="1" t="s">
        <v>10</v>
      </c>
      <c r="B8" s="73"/>
      <c r="C8" s="75"/>
      <c r="D8" s="57">
        <v>380</v>
      </c>
      <c r="E8" s="38">
        <f t="shared" ref="E8:H8" si="0">SUM(E5:E7)</f>
        <v>9.6380000000000017</v>
      </c>
      <c r="F8" s="13">
        <f t="shared" si="0"/>
        <v>17.215</v>
      </c>
      <c r="G8" s="13">
        <f t="shared" si="0"/>
        <v>37.686999999999998</v>
      </c>
      <c r="H8" s="13">
        <f t="shared" si="0"/>
        <v>346.47500000000002</v>
      </c>
      <c r="I8" s="1"/>
    </row>
    <row r="9" spans="1:9" ht="15.75" x14ac:dyDescent="0.25">
      <c r="A9" s="35" t="s">
        <v>9</v>
      </c>
      <c r="B9" s="71" t="s">
        <v>71</v>
      </c>
      <c r="C9" s="72"/>
      <c r="D9" s="14">
        <v>146</v>
      </c>
      <c r="E9" s="41">
        <v>0.58399999999999996</v>
      </c>
      <c r="F9" s="41">
        <v>0.58399999999999996</v>
      </c>
      <c r="G9" s="41">
        <v>14.308</v>
      </c>
      <c r="H9" s="41">
        <v>68.62</v>
      </c>
      <c r="I9" s="1" t="s">
        <v>61</v>
      </c>
    </row>
    <row r="10" spans="1:9" x14ac:dyDescent="0.25">
      <c r="A10" s="1" t="s">
        <v>11</v>
      </c>
      <c r="B10" s="73"/>
      <c r="C10" s="75"/>
      <c r="D10" s="57">
        <f>SUM(D9)</f>
        <v>146</v>
      </c>
      <c r="E10" s="40">
        <f t="shared" ref="E10:H10" si="1">SUM(E9)</f>
        <v>0.58399999999999996</v>
      </c>
      <c r="F10" s="40">
        <f t="shared" si="1"/>
        <v>0.58399999999999996</v>
      </c>
      <c r="G10" s="40">
        <f t="shared" si="1"/>
        <v>14.308</v>
      </c>
      <c r="H10" s="40">
        <f t="shared" si="1"/>
        <v>68.62</v>
      </c>
      <c r="I10" s="1"/>
    </row>
    <row r="11" spans="1:9" x14ac:dyDescent="0.25">
      <c r="A11" s="76" t="s">
        <v>45</v>
      </c>
      <c r="B11" s="71" t="s">
        <v>157</v>
      </c>
      <c r="C11" s="72"/>
      <c r="D11" s="15">
        <v>250</v>
      </c>
      <c r="E11" s="36">
        <v>7.1079999999999997</v>
      </c>
      <c r="F11" s="36">
        <v>7.42</v>
      </c>
      <c r="G11" s="1">
        <v>20.777000000000001</v>
      </c>
      <c r="H11" s="1">
        <v>178.74100000000001</v>
      </c>
      <c r="I11" s="1" t="s">
        <v>158</v>
      </c>
    </row>
    <row r="12" spans="1:9" ht="20.25" customHeight="1" x14ac:dyDescent="0.25">
      <c r="A12" s="77"/>
      <c r="B12" s="71" t="s">
        <v>79</v>
      </c>
      <c r="C12" s="72"/>
      <c r="D12" s="14">
        <v>110</v>
      </c>
      <c r="E12" s="12">
        <v>2.6840000000000002</v>
      </c>
      <c r="F12" s="12">
        <v>1.613</v>
      </c>
      <c r="G12" s="41">
        <v>6.7990000000000004</v>
      </c>
      <c r="H12" s="12">
        <v>53.835999999999999</v>
      </c>
      <c r="I12" s="1" t="s">
        <v>80</v>
      </c>
    </row>
    <row r="13" spans="1:9" x14ac:dyDescent="0.25">
      <c r="A13" s="77"/>
      <c r="B13" s="99" t="s">
        <v>203</v>
      </c>
      <c r="C13" s="100"/>
      <c r="D13" s="14">
        <v>60</v>
      </c>
      <c r="E13" s="41">
        <v>14.766</v>
      </c>
      <c r="F13" s="12">
        <v>18.638999999999999</v>
      </c>
      <c r="G13" s="12">
        <v>0.122</v>
      </c>
      <c r="H13" s="12">
        <v>227.51</v>
      </c>
      <c r="I13" s="25" t="s">
        <v>205</v>
      </c>
    </row>
    <row r="14" spans="1:9" x14ac:dyDescent="0.25">
      <c r="A14" s="77"/>
      <c r="B14" s="71" t="s">
        <v>206</v>
      </c>
      <c r="C14" s="72"/>
      <c r="D14" s="14">
        <v>20</v>
      </c>
      <c r="E14" s="41">
        <v>1.1359999999999999</v>
      </c>
      <c r="F14" s="12">
        <v>2.1549999999999998</v>
      </c>
      <c r="G14" s="12">
        <v>4.4610000000000003</v>
      </c>
      <c r="H14" s="12">
        <v>41.92</v>
      </c>
      <c r="I14" s="25" t="s">
        <v>204</v>
      </c>
    </row>
    <row r="15" spans="1:9" x14ac:dyDescent="0.25">
      <c r="A15" s="77"/>
      <c r="B15" s="99" t="s">
        <v>90</v>
      </c>
      <c r="C15" s="100"/>
      <c r="D15" s="14">
        <v>200</v>
      </c>
      <c r="E15" s="41">
        <v>0.308</v>
      </c>
      <c r="F15" s="1">
        <v>1.4E-2</v>
      </c>
      <c r="G15" s="1">
        <v>8.26</v>
      </c>
      <c r="H15" s="36">
        <v>63.35</v>
      </c>
      <c r="I15" s="1" t="s">
        <v>91</v>
      </c>
    </row>
    <row r="16" spans="1:9" x14ac:dyDescent="0.25">
      <c r="A16" s="78"/>
      <c r="B16" s="71" t="s">
        <v>77</v>
      </c>
      <c r="C16" s="72"/>
      <c r="D16" s="14">
        <v>50</v>
      </c>
      <c r="E16" s="41">
        <v>3.3</v>
      </c>
      <c r="F16" s="36">
        <v>0.6</v>
      </c>
      <c r="G16" s="36">
        <v>19.8</v>
      </c>
      <c r="H16" s="36">
        <v>99</v>
      </c>
      <c r="I16" s="1"/>
    </row>
    <row r="17" spans="1:9" ht="15.75" x14ac:dyDescent="0.25">
      <c r="A17" s="1" t="s">
        <v>16</v>
      </c>
      <c r="B17" s="73"/>
      <c r="C17" s="75"/>
      <c r="D17" s="57">
        <f>SUM(D11:D16)</f>
        <v>690</v>
      </c>
      <c r="E17" s="38">
        <f t="shared" ref="E17:H17" si="2">SUM(E11:E16)</f>
        <v>29.302</v>
      </c>
      <c r="F17" s="13">
        <f t="shared" si="2"/>
        <v>30.440999999999999</v>
      </c>
      <c r="G17" s="38">
        <f t="shared" si="2"/>
        <v>60.218999999999994</v>
      </c>
      <c r="H17" s="13">
        <f t="shared" si="2"/>
        <v>664.35699999999997</v>
      </c>
      <c r="I17" s="1"/>
    </row>
    <row r="18" spans="1:9" x14ac:dyDescent="0.25">
      <c r="A18" s="76" t="s">
        <v>17</v>
      </c>
      <c r="B18" s="71" t="s">
        <v>58</v>
      </c>
      <c r="C18" s="72"/>
      <c r="D18" s="14">
        <v>210</v>
      </c>
      <c r="E18" s="41">
        <v>6.09</v>
      </c>
      <c r="F18" s="36">
        <v>6.72</v>
      </c>
      <c r="G18" s="36">
        <v>8.4</v>
      </c>
      <c r="H18" s="36">
        <v>123.9</v>
      </c>
      <c r="I18" s="9" t="s">
        <v>28</v>
      </c>
    </row>
    <row r="19" spans="1:9" x14ac:dyDescent="0.25">
      <c r="A19" s="78"/>
      <c r="B19" s="99" t="s">
        <v>184</v>
      </c>
      <c r="C19" s="100"/>
      <c r="D19" s="14">
        <v>25</v>
      </c>
      <c r="E19" s="41">
        <v>1.875</v>
      </c>
      <c r="F19" s="36">
        <v>0.72499999999999998</v>
      </c>
      <c r="G19" s="36">
        <v>12.85</v>
      </c>
      <c r="H19" s="36">
        <v>65.5</v>
      </c>
      <c r="I19" s="1"/>
    </row>
    <row r="20" spans="1:9" ht="15.75" x14ac:dyDescent="0.25">
      <c r="A20" s="1" t="s">
        <v>18</v>
      </c>
      <c r="B20" s="73"/>
      <c r="C20" s="75"/>
      <c r="D20" s="57">
        <f>SUM(D18:D19)</f>
        <v>235</v>
      </c>
      <c r="E20" s="13">
        <f t="shared" ref="E20:H20" si="3">SUM(E18:E19)</f>
        <v>7.9649999999999999</v>
      </c>
      <c r="F20" s="13">
        <f t="shared" si="3"/>
        <v>7.4449999999999994</v>
      </c>
      <c r="G20" s="38">
        <f t="shared" si="3"/>
        <v>21.25</v>
      </c>
      <c r="H20" s="38">
        <f t="shared" si="3"/>
        <v>189.4</v>
      </c>
      <c r="I20" s="1"/>
    </row>
    <row r="21" spans="1:9" x14ac:dyDescent="0.25">
      <c r="A21" s="76" t="s">
        <v>159</v>
      </c>
      <c r="B21" s="71" t="s">
        <v>160</v>
      </c>
      <c r="C21" s="72"/>
      <c r="D21" s="14">
        <v>130</v>
      </c>
      <c r="E21" s="36">
        <v>19.79</v>
      </c>
      <c r="F21" s="36">
        <v>14.14</v>
      </c>
      <c r="G21" s="1">
        <v>19.966999999999999</v>
      </c>
      <c r="H21" s="36">
        <v>288.3</v>
      </c>
      <c r="I21" s="1" t="s">
        <v>161</v>
      </c>
    </row>
    <row r="22" spans="1:9" x14ac:dyDescent="0.25">
      <c r="A22" s="77"/>
      <c r="B22" s="71" t="s">
        <v>66</v>
      </c>
      <c r="C22" s="72"/>
      <c r="D22" s="14">
        <v>50</v>
      </c>
      <c r="E22" s="12">
        <v>4.2000000000000003E-2</v>
      </c>
      <c r="F22" s="36">
        <v>0</v>
      </c>
      <c r="G22" s="36">
        <v>8.84</v>
      </c>
      <c r="H22" s="36">
        <v>31.26</v>
      </c>
      <c r="I22" s="1" t="s">
        <v>67</v>
      </c>
    </row>
    <row r="23" spans="1:9" ht="30" x14ac:dyDescent="0.25">
      <c r="A23" s="77"/>
      <c r="B23" s="71" t="s">
        <v>96</v>
      </c>
      <c r="C23" s="72"/>
      <c r="D23" s="14">
        <v>200</v>
      </c>
      <c r="E23" s="41">
        <v>0.12</v>
      </c>
      <c r="F23" s="36">
        <v>0</v>
      </c>
      <c r="G23" s="1">
        <v>7.2380000000000004</v>
      </c>
      <c r="H23" s="36">
        <v>29.417999999999999</v>
      </c>
      <c r="I23" s="25" t="s">
        <v>97</v>
      </c>
    </row>
    <row r="24" spans="1:9" x14ac:dyDescent="0.25">
      <c r="A24" s="77"/>
      <c r="B24" s="71" t="s">
        <v>183</v>
      </c>
      <c r="C24" s="72"/>
      <c r="D24" s="14">
        <v>20</v>
      </c>
      <c r="E24" s="41">
        <v>2.54</v>
      </c>
      <c r="F24" s="36">
        <v>2.2999999999999998</v>
      </c>
      <c r="G24" s="36">
        <v>0.14000000000000001</v>
      </c>
      <c r="H24" s="36">
        <v>31.4</v>
      </c>
      <c r="I24" s="25"/>
    </row>
    <row r="25" spans="1:9" x14ac:dyDescent="0.25">
      <c r="A25" s="78"/>
      <c r="B25" s="71" t="s">
        <v>35</v>
      </c>
      <c r="C25" s="72"/>
      <c r="D25" s="14">
        <v>25</v>
      </c>
      <c r="E25" s="41">
        <v>1.875</v>
      </c>
      <c r="F25" s="36">
        <v>0.72499999999999998</v>
      </c>
      <c r="G25" s="36">
        <v>12.85</v>
      </c>
      <c r="H25" s="36">
        <v>65.5</v>
      </c>
      <c r="I25" s="1"/>
    </row>
    <row r="26" spans="1:9" ht="15.75" x14ac:dyDescent="0.25">
      <c r="A26" s="1" t="s">
        <v>36</v>
      </c>
      <c r="B26" s="73"/>
      <c r="C26" s="75"/>
      <c r="D26" s="57">
        <f>SUM(D21:D25)</f>
        <v>425</v>
      </c>
      <c r="E26" s="38">
        <f t="shared" ref="E26:H26" si="4">SUM(E21:E25)</f>
        <v>24.367000000000001</v>
      </c>
      <c r="F26" s="38">
        <f t="shared" si="4"/>
        <v>17.165000000000003</v>
      </c>
      <c r="G26" s="38">
        <f t="shared" si="4"/>
        <v>49.035000000000004</v>
      </c>
      <c r="H26" s="38">
        <f t="shared" si="4"/>
        <v>445.87799999999999</v>
      </c>
      <c r="I26" s="1"/>
    </row>
    <row r="27" spans="1:9" ht="15.75" x14ac:dyDescent="0.25">
      <c r="A27" s="1" t="s">
        <v>51</v>
      </c>
      <c r="B27" s="73"/>
      <c r="C27" s="75"/>
      <c r="D27" s="62">
        <f>D26+D20+D17+D10+D8</f>
        <v>1876</v>
      </c>
      <c r="E27" s="39">
        <f>E26+E20+E17+E10+E8</f>
        <v>71.856000000000009</v>
      </c>
      <c r="F27" s="39">
        <f>F26+F20+F17+F10+F8</f>
        <v>72.850000000000009</v>
      </c>
      <c r="G27" s="34">
        <f>G26+G20+G17+G10+G8</f>
        <v>182.49899999999997</v>
      </c>
      <c r="H27" s="42">
        <f>H26+H20+H17+H10+H8</f>
        <v>1714.73</v>
      </c>
      <c r="I27" s="1"/>
    </row>
  </sheetData>
  <mergeCells count="35">
    <mergeCell ref="B25:C25"/>
    <mergeCell ref="B26:C26"/>
    <mergeCell ref="B27:C27"/>
    <mergeCell ref="B17:C17"/>
    <mergeCell ref="A18:A19"/>
    <mergeCell ref="B18:C18"/>
    <mergeCell ref="B19:C19"/>
    <mergeCell ref="B20:C20"/>
    <mergeCell ref="A21:A25"/>
    <mergeCell ref="B21:C21"/>
    <mergeCell ref="B22:C22"/>
    <mergeCell ref="B23:C23"/>
    <mergeCell ref="B24:C24"/>
    <mergeCell ref="B8:C8"/>
    <mergeCell ref="B9:C9"/>
    <mergeCell ref="B10:C10"/>
    <mergeCell ref="A11:A16"/>
    <mergeCell ref="B11:C11"/>
    <mergeCell ref="B12:C12"/>
    <mergeCell ref="B13:C13"/>
    <mergeCell ref="B14:C14"/>
    <mergeCell ref="B15:C15"/>
    <mergeCell ref="B16:C16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30" t="s">
        <v>23</v>
      </c>
      <c r="B4" s="73"/>
      <c r="C4" s="75"/>
      <c r="D4" s="14"/>
      <c r="E4" s="1"/>
      <c r="F4" s="1"/>
      <c r="G4" s="1"/>
      <c r="H4" s="1"/>
      <c r="I4" s="1"/>
    </row>
    <row r="5" spans="1:9" ht="27" customHeight="1" x14ac:dyDescent="0.25">
      <c r="A5" s="76" t="s">
        <v>7</v>
      </c>
      <c r="B5" s="69" t="s">
        <v>55</v>
      </c>
      <c r="C5" s="70"/>
      <c r="D5" s="14" t="s">
        <v>185</v>
      </c>
      <c r="E5" s="41">
        <v>12.19</v>
      </c>
      <c r="F5" s="36">
        <v>13.43</v>
      </c>
      <c r="G5" s="36">
        <v>37.65</v>
      </c>
      <c r="H5" s="36">
        <v>312.60000000000002</v>
      </c>
      <c r="I5" s="7" t="s">
        <v>165</v>
      </c>
    </row>
    <row r="6" spans="1:9" x14ac:dyDescent="0.25">
      <c r="A6" s="77"/>
      <c r="B6" s="71" t="s">
        <v>8</v>
      </c>
      <c r="C6" s="72"/>
      <c r="D6" s="14">
        <v>180</v>
      </c>
      <c r="E6" s="12">
        <v>0.156</v>
      </c>
      <c r="F6" s="1">
        <v>4.0000000000000001E-3</v>
      </c>
      <c r="G6" s="1">
        <v>7.3579999999999997</v>
      </c>
      <c r="H6" s="36">
        <v>30.777999999999999</v>
      </c>
      <c r="I6" s="7" t="s">
        <v>21</v>
      </c>
    </row>
    <row r="7" spans="1:9" x14ac:dyDescent="0.25">
      <c r="A7" s="4"/>
      <c r="B7" s="71" t="s">
        <v>19</v>
      </c>
      <c r="C7" s="72"/>
      <c r="D7" s="14" t="s">
        <v>169</v>
      </c>
      <c r="E7" s="41">
        <v>2.48</v>
      </c>
      <c r="F7" s="36">
        <v>6.7270000000000003</v>
      </c>
      <c r="G7" s="1">
        <v>24.155000000000001</v>
      </c>
      <c r="H7" s="36">
        <v>167.36</v>
      </c>
      <c r="I7" s="2"/>
    </row>
    <row r="8" spans="1:9" x14ac:dyDescent="0.25">
      <c r="A8" s="4" t="s">
        <v>10</v>
      </c>
      <c r="B8" s="6"/>
      <c r="C8" s="52"/>
      <c r="D8" s="53">
        <v>398</v>
      </c>
      <c r="E8" s="40">
        <f t="shared" ref="E8:H8" si="0">SUM(E5:E7)</f>
        <v>14.826000000000001</v>
      </c>
      <c r="F8" s="40">
        <f t="shared" si="0"/>
        <v>20.161000000000001</v>
      </c>
      <c r="G8" s="40">
        <f t="shared" si="0"/>
        <v>69.162999999999997</v>
      </c>
      <c r="H8" s="40">
        <f t="shared" si="0"/>
        <v>510.73800000000006</v>
      </c>
      <c r="I8" s="2"/>
    </row>
    <row r="9" spans="1:9" x14ac:dyDescent="0.25">
      <c r="A9" s="8" t="s">
        <v>9</v>
      </c>
      <c r="B9" s="71" t="s">
        <v>20</v>
      </c>
      <c r="C9" s="72"/>
      <c r="D9" s="14">
        <v>150</v>
      </c>
      <c r="E9" s="41">
        <v>0.75</v>
      </c>
      <c r="F9" s="36">
        <v>0.15</v>
      </c>
      <c r="G9" s="36">
        <v>15.15</v>
      </c>
      <c r="H9" s="36">
        <v>64.5</v>
      </c>
      <c r="I9" s="7" t="s">
        <v>22</v>
      </c>
    </row>
    <row r="10" spans="1:9" ht="15.75" x14ac:dyDescent="0.25">
      <c r="A10" s="18" t="s">
        <v>11</v>
      </c>
      <c r="B10" s="5"/>
      <c r="C10" s="52"/>
      <c r="D10" s="53">
        <f>SUM(D9)</f>
        <v>150</v>
      </c>
      <c r="E10" s="38">
        <f t="shared" ref="E10:H10" si="1">SUM(E9)</f>
        <v>0.75</v>
      </c>
      <c r="F10" s="38">
        <f t="shared" si="1"/>
        <v>0.15</v>
      </c>
      <c r="G10" s="38">
        <f t="shared" si="1"/>
        <v>15.15</v>
      </c>
      <c r="H10" s="38">
        <f t="shared" si="1"/>
        <v>64.5</v>
      </c>
      <c r="I10" s="7"/>
    </row>
    <row r="11" spans="1:9" ht="34.5" customHeight="1" x14ac:dyDescent="0.25">
      <c r="A11" s="76" t="s">
        <v>12</v>
      </c>
      <c r="B11" s="81" t="s">
        <v>13</v>
      </c>
      <c r="C11" s="82"/>
      <c r="D11" s="14">
        <v>200</v>
      </c>
      <c r="E11" s="41">
        <v>11.236000000000001</v>
      </c>
      <c r="F11" s="1">
        <v>6.4770000000000003</v>
      </c>
      <c r="G11" s="1">
        <v>42.945999999999998</v>
      </c>
      <c r="H11" s="36">
        <v>238.30099999999999</v>
      </c>
      <c r="I11" s="9" t="s">
        <v>25</v>
      </c>
    </row>
    <row r="12" spans="1:9" x14ac:dyDescent="0.25">
      <c r="A12" s="77"/>
      <c r="B12" s="71" t="s">
        <v>14</v>
      </c>
      <c r="C12" s="72"/>
      <c r="D12" s="14">
        <v>150</v>
      </c>
      <c r="E12" s="41">
        <v>14.247</v>
      </c>
      <c r="F12" s="1">
        <v>33.161000000000001</v>
      </c>
      <c r="G12" s="46">
        <v>24.042000000000002</v>
      </c>
      <c r="H12" s="36">
        <v>452.35599999999999</v>
      </c>
      <c r="I12" s="9" t="s">
        <v>26</v>
      </c>
    </row>
    <row r="13" spans="1:9" x14ac:dyDescent="0.25">
      <c r="A13" s="77"/>
      <c r="B13" s="71" t="s">
        <v>166</v>
      </c>
      <c r="C13" s="72"/>
      <c r="D13" s="14">
        <v>180</v>
      </c>
      <c r="E13" s="12">
        <v>0.308</v>
      </c>
      <c r="F13" s="1">
        <v>1.4E-2</v>
      </c>
      <c r="G13" s="36">
        <v>8.26</v>
      </c>
      <c r="H13" s="36">
        <v>63.35</v>
      </c>
      <c r="I13" s="9" t="s">
        <v>27</v>
      </c>
    </row>
    <row r="14" spans="1:9" x14ac:dyDescent="0.25">
      <c r="A14" s="77"/>
      <c r="B14" s="71" t="s">
        <v>170</v>
      </c>
      <c r="C14" s="72"/>
      <c r="D14" s="14">
        <v>20</v>
      </c>
      <c r="E14" s="41">
        <v>2.54</v>
      </c>
      <c r="F14" s="36">
        <v>2.2999999999999998</v>
      </c>
      <c r="G14" s="36">
        <v>0.14000000000000001</v>
      </c>
      <c r="H14" s="36">
        <v>31.4</v>
      </c>
      <c r="I14" s="9" t="s">
        <v>62</v>
      </c>
    </row>
    <row r="15" spans="1:9" x14ac:dyDescent="0.25">
      <c r="A15" s="78"/>
      <c r="B15" s="71" t="s">
        <v>15</v>
      </c>
      <c r="C15" s="72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0"/>
    </row>
    <row r="16" spans="1:9" x14ac:dyDescent="0.25">
      <c r="A16" s="1" t="s">
        <v>16</v>
      </c>
      <c r="B16" s="79"/>
      <c r="C16" s="80"/>
      <c r="D16" s="53">
        <f>SUM(D11:D15)</f>
        <v>600</v>
      </c>
      <c r="E16" s="40">
        <f t="shared" ref="E16:H16" si="2">SUM(E11:E15)</f>
        <v>31.631</v>
      </c>
      <c r="F16" s="40">
        <f t="shared" si="2"/>
        <v>42.552000000000007</v>
      </c>
      <c r="G16" s="40">
        <f t="shared" si="2"/>
        <v>95.188000000000002</v>
      </c>
      <c r="H16" s="40">
        <f t="shared" si="2"/>
        <v>884.40699999999993</v>
      </c>
      <c r="I16" s="12"/>
    </row>
    <row r="17" spans="1:9" x14ac:dyDescent="0.25">
      <c r="A17" s="76" t="s">
        <v>17</v>
      </c>
      <c r="B17" s="71" t="s">
        <v>58</v>
      </c>
      <c r="C17" s="72"/>
      <c r="D17" s="14">
        <v>210</v>
      </c>
      <c r="E17" s="41">
        <v>6.09</v>
      </c>
      <c r="F17" s="36">
        <v>6.72</v>
      </c>
      <c r="G17" s="36">
        <v>8.4</v>
      </c>
      <c r="H17" s="36">
        <v>123.9</v>
      </c>
      <c r="I17" s="9" t="s">
        <v>28</v>
      </c>
    </row>
    <row r="18" spans="1:9" x14ac:dyDescent="0.25">
      <c r="A18" s="78"/>
      <c r="B18" s="71" t="s">
        <v>171</v>
      </c>
      <c r="C18" s="72"/>
      <c r="D18" s="17" t="s">
        <v>172</v>
      </c>
      <c r="E18" s="41">
        <v>1.165</v>
      </c>
      <c r="F18" s="36">
        <v>0.435</v>
      </c>
      <c r="G18" s="36">
        <v>14.71</v>
      </c>
      <c r="H18" s="36">
        <v>41.8</v>
      </c>
      <c r="I18" s="1" t="s">
        <v>173</v>
      </c>
    </row>
    <row r="19" spans="1:9" x14ac:dyDescent="0.25">
      <c r="A19" s="1" t="s">
        <v>18</v>
      </c>
      <c r="B19" s="79"/>
      <c r="C19" s="80"/>
      <c r="D19" s="53">
        <v>235</v>
      </c>
      <c r="E19" s="40">
        <f t="shared" ref="E19:H19" si="3">SUM(E17:E18)</f>
        <v>7.2549999999999999</v>
      </c>
      <c r="F19" s="40">
        <f t="shared" si="3"/>
        <v>7.1549999999999994</v>
      </c>
      <c r="G19" s="40">
        <f t="shared" si="3"/>
        <v>23.11</v>
      </c>
      <c r="H19" s="40">
        <f t="shared" si="3"/>
        <v>165.7</v>
      </c>
      <c r="I19" s="12"/>
    </row>
    <row r="20" spans="1:9" x14ac:dyDescent="0.25">
      <c r="A20" s="76" t="s">
        <v>24</v>
      </c>
      <c r="B20" s="71" t="s">
        <v>29</v>
      </c>
      <c r="C20" s="72"/>
      <c r="D20" s="14">
        <v>150</v>
      </c>
      <c r="E20" s="12">
        <v>4.0110000000000001</v>
      </c>
      <c r="F20" s="1">
        <v>6.508</v>
      </c>
      <c r="G20" s="1">
        <v>26.228999999999999</v>
      </c>
      <c r="H20" s="1">
        <v>180.76300000000001</v>
      </c>
      <c r="I20" s="1" t="s">
        <v>32</v>
      </c>
    </row>
    <row r="21" spans="1:9" x14ac:dyDescent="0.25">
      <c r="A21" s="77"/>
      <c r="B21" s="71" t="s">
        <v>59</v>
      </c>
      <c r="C21" s="72"/>
      <c r="D21" s="14">
        <v>80</v>
      </c>
      <c r="E21" s="41">
        <v>20.401</v>
      </c>
      <c r="F21" s="36">
        <v>5.9770000000000003</v>
      </c>
      <c r="G21" s="1">
        <v>22.957999999999998</v>
      </c>
      <c r="H21" s="36">
        <v>174.886</v>
      </c>
      <c r="I21" s="1" t="s">
        <v>31</v>
      </c>
    </row>
    <row r="22" spans="1:9" x14ac:dyDescent="0.25">
      <c r="A22" s="77"/>
      <c r="B22" s="71" t="s">
        <v>33</v>
      </c>
      <c r="C22" s="72"/>
      <c r="D22" s="14">
        <v>180</v>
      </c>
      <c r="E22" s="41">
        <v>0</v>
      </c>
      <c r="F22" s="36">
        <v>0.01</v>
      </c>
      <c r="G22" s="36">
        <v>6.99</v>
      </c>
      <c r="H22" s="36">
        <v>28.07</v>
      </c>
      <c r="I22" s="1" t="s">
        <v>34</v>
      </c>
    </row>
    <row r="23" spans="1:9" x14ac:dyDescent="0.25">
      <c r="A23" s="78"/>
      <c r="B23" s="71" t="s">
        <v>35</v>
      </c>
      <c r="C23" s="72"/>
      <c r="D23" s="14">
        <v>40</v>
      </c>
      <c r="E23" s="41">
        <v>3</v>
      </c>
      <c r="F23" s="36">
        <v>1.1599999999999999</v>
      </c>
      <c r="G23" s="36">
        <v>20.56</v>
      </c>
      <c r="H23" s="36">
        <v>104.8</v>
      </c>
      <c r="I23" s="1"/>
    </row>
    <row r="24" spans="1:9" x14ac:dyDescent="0.25">
      <c r="A24" s="1" t="s">
        <v>36</v>
      </c>
      <c r="B24" s="73"/>
      <c r="C24" s="75"/>
      <c r="D24" s="53">
        <f>SUM(D20:D23)</f>
        <v>450</v>
      </c>
      <c r="E24" s="40">
        <f t="shared" ref="E24:H24" si="4">SUM(E20:E23)</f>
        <v>27.411999999999999</v>
      </c>
      <c r="F24" s="40">
        <f t="shared" si="4"/>
        <v>13.654999999999999</v>
      </c>
      <c r="G24" s="40">
        <f t="shared" si="4"/>
        <v>76.736999999999995</v>
      </c>
      <c r="H24" s="40">
        <f t="shared" si="4"/>
        <v>488.51900000000001</v>
      </c>
      <c r="I24" s="1"/>
    </row>
    <row r="25" spans="1:9" x14ac:dyDescent="0.25">
      <c r="A25" s="8" t="s">
        <v>37</v>
      </c>
      <c r="B25" s="67"/>
      <c r="C25" s="68"/>
      <c r="D25" s="54">
        <f>D24+D19+D16+D10+D8</f>
        <v>1833</v>
      </c>
      <c r="E25" s="42">
        <f t="shared" ref="E25:H25" si="5">E24+E19+E16+E10+E8</f>
        <v>81.873999999999995</v>
      </c>
      <c r="F25" s="42">
        <f t="shared" si="5"/>
        <v>83.673000000000002</v>
      </c>
      <c r="G25" s="42">
        <f t="shared" si="5"/>
        <v>279.34800000000001</v>
      </c>
      <c r="H25" s="42">
        <f t="shared" si="5"/>
        <v>2113.864</v>
      </c>
      <c r="I25" s="1"/>
    </row>
  </sheetData>
  <mergeCells count="31">
    <mergeCell ref="A1:I1"/>
    <mergeCell ref="D2:D3"/>
    <mergeCell ref="B14:C14"/>
    <mergeCell ref="H2:H3"/>
    <mergeCell ref="I2:I3"/>
    <mergeCell ref="A5:A6"/>
    <mergeCell ref="B4:C4"/>
    <mergeCell ref="B2:C3"/>
    <mergeCell ref="B6:C6"/>
    <mergeCell ref="A2:A3"/>
    <mergeCell ref="A11:A15"/>
    <mergeCell ref="A20:A23"/>
    <mergeCell ref="B21:C21"/>
    <mergeCell ref="B23:C23"/>
    <mergeCell ref="A17:A18"/>
    <mergeCell ref="B16:C16"/>
    <mergeCell ref="B17:C17"/>
    <mergeCell ref="B18:C18"/>
    <mergeCell ref="B19:C19"/>
    <mergeCell ref="B20:C20"/>
    <mergeCell ref="B22:C22"/>
    <mergeCell ref="B11:C11"/>
    <mergeCell ref="B12:C12"/>
    <mergeCell ref="B13:C13"/>
    <mergeCell ref="B15:C15"/>
    <mergeCell ref="B25:C25"/>
    <mergeCell ref="B5:C5"/>
    <mergeCell ref="B7:C7"/>
    <mergeCell ref="B9:C9"/>
    <mergeCell ref="E2:G2"/>
    <mergeCell ref="B24:C24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38</v>
      </c>
      <c r="B4" s="73"/>
      <c r="C4" s="75"/>
      <c r="D4" s="14"/>
      <c r="E4" s="1"/>
      <c r="F4" s="1"/>
      <c r="G4" s="1"/>
      <c r="H4" s="1"/>
      <c r="I4" s="1"/>
    </row>
    <row r="5" spans="1:9" ht="27" customHeight="1" x14ac:dyDescent="0.25">
      <c r="A5" s="89" t="s">
        <v>7</v>
      </c>
      <c r="B5" s="69" t="s">
        <v>39</v>
      </c>
      <c r="C5" s="70"/>
      <c r="D5" s="14">
        <v>180</v>
      </c>
      <c r="E5" s="12">
        <v>8.5679999999999996</v>
      </c>
      <c r="F5" s="36">
        <v>9.51</v>
      </c>
      <c r="G5" s="1">
        <v>33.548000000000002</v>
      </c>
      <c r="H5" s="1">
        <v>254.81</v>
      </c>
      <c r="I5" s="1" t="s">
        <v>40</v>
      </c>
    </row>
    <row r="6" spans="1:9" x14ac:dyDescent="0.25">
      <c r="A6" s="90"/>
      <c r="B6" s="71" t="s">
        <v>41</v>
      </c>
      <c r="C6" s="72"/>
      <c r="D6" s="14">
        <v>180</v>
      </c>
      <c r="E6" s="12">
        <v>3.8450000000000002</v>
      </c>
      <c r="F6" s="1">
        <v>4.0650000000000004</v>
      </c>
      <c r="G6" s="1">
        <v>12.779</v>
      </c>
      <c r="H6" s="1">
        <v>104.265</v>
      </c>
      <c r="I6" s="1" t="s">
        <v>42</v>
      </c>
    </row>
    <row r="7" spans="1:9" x14ac:dyDescent="0.25">
      <c r="A7" s="91"/>
      <c r="B7" s="71" t="s">
        <v>43</v>
      </c>
      <c r="C7" s="72"/>
      <c r="D7" s="17" t="s">
        <v>174</v>
      </c>
      <c r="E7" s="41">
        <v>2.665</v>
      </c>
      <c r="F7" s="36">
        <v>4.6399999999999997</v>
      </c>
      <c r="G7" s="1">
        <v>18.055</v>
      </c>
      <c r="H7" s="36">
        <v>124.75</v>
      </c>
      <c r="I7" s="1" t="s">
        <v>44</v>
      </c>
    </row>
    <row r="8" spans="1:9" x14ac:dyDescent="0.25">
      <c r="A8" s="1" t="s">
        <v>10</v>
      </c>
      <c r="B8" s="73"/>
      <c r="C8" s="75"/>
      <c r="D8" s="53">
        <v>400</v>
      </c>
      <c r="E8" s="40">
        <f t="shared" ref="E8:H8" si="0">SUM(E5:E7)</f>
        <v>15.077999999999999</v>
      </c>
      <c r="F8" s="40">
        <f t="shared" si="0"/>
        <v>18.215</v>
      </c>
      <c r="G8" s="40">
        <f t="shared" si="0"/>
        <v>64.382000000000005</v>
      </c>
      <c r="H8" s="40">
        <f t="shared" si="0"/>
        <v>483.82499999999999</v>
      </c>
      <c r="I8" s="1"/>
    </row>
    <row r="9" spans="1:9" x14ac:dyDescent="0.25">
      <c r="A9" s="8" t="s">
        <v>9</v>
      </c>
      <c r="B9" s="71" t="s">
        <v>60</v>
      </c>
      <c r="C9" s="72"/>
      <c r="D9" s="14">
        <v>30</v>
      </c>
      <c r="E9" s="41">
        <v>0.12</v>
      </c>
      <c r="F9" s="36">
        <v>0.09</v>
      </c>
      <c r="G9" s="36">
        <v>3.09</v>
      </c>
      <c r="H9" s="36">
        <v>14.1</v>
      </c>
      <c r="I9" s="1" t="s">
        <v>61</v>
      </c>
    </row>
    <row r="10" spans="1:9" x14ac:dyDescent="0.25">
      <c r="A10" s="8"/>
      <c r="B10" s="71" t="s">
        <v>20</v>
      </c>
      <c r="C10" s="72"/>
      <c r="D10" s="14">
        <v>100</v>
      </c>
      <c r="E10" s="41">
        <v>0.5</v>
      </c>
      <c r="F10" s="36">
        <v>0.1</v>
      </c>
      <c r="G10" s="36">
        <v>10.1</v>
      </c>
      <c r="H10" s="36">
        <v>43</v>
      </c>
      <c r="I10" s="19" t="s">
        <v>22</v>
      </c>
    </row>
    <row r="11" spans="1:9" x14ac:dyDescent="0.25">
      <c r="A11" s="1" t="s">
        <v>11</v>
      </c>
      <c r="B11" s="73"/>
      <c r="C11" s="75"/>
      <c r="D11" s="53">
        <f>SUM(D9:D10)</f>
        <v>130</v>
      </c>
      <c r="E11" s="40">
        <f>SUM(E9:E10)</f>
        <v>0.62</v>
      </c>
      <c r="F11" s="40">
        <f t="shared" ref="F11:H11" si="1">SUM(F9:F10)</f>
        <v>0.19</v>
      </c>
      <c r="G11" s="40">
        <f t="shared" si="1"/>
        <v>13.19</v>
      </c>
      <c r="H11" s="40">
        <f t="shared" si="1"/>
        <v>57.1</v>
      </c>
      <c r="I11" s="1"/>
    </row>
    <row r="12" spans="1:9" x14ac:dyDescent="0.25">
      <c r="A12" s="76" t="s">
        <v>45</v>
      </c>
      <c r="B12" s="71" t="s">
        <v>46</v>
      </c>
      <c r="C12" s="72"/>
      <c r="D12" s="14">
        <v>200</v>
      </c>
      <c r="E12" s="41">
        <v>5.2679999999999998</v>
      </c>
      <c r="F12" s="36">
        <v>6.819</v>
      </c>
      <c r="G12" s="36">
        <v>19.795000000000002</v>
      </c>
      <c r="H12" s="36">
        <v>163.131</v>
      </c>
      <c r="I12" s="1" t="s">
        <v>47</v>
      </c>
    </row>
    <row r="13" spans="1:9" x14ac:dyDescent="0.25">
      <c r="A13" s="77"/>
      <c r="B13" s="71" t="s">
        <v>63</v>
      </c>
      <c r="C13" s="72"/>
      <c r="D13" s="14">
        <v>150</v>
      </c>
      <c r="E13" s="41">
        <v>13.34</v>
      </c>
      <c r="F13" s="36">
        <v>30.045000000000002</v>
      </c>
      <c r="G13" s="36">
        <v>19.21</v>
      </c>
      <c r="H13" s="36">
        <v>404.93099999999998</v>
      </c>
      <c r="I13" s="1" t="s">
        <v>64</v>
      </c>
    </row>
    <row r="14" spans="1:9" x14ac:dyDescent="0.25">
      <c r="A14" s="77"/>
      <c r="B14" s="71" t="s">
        <v>65</v>
      </c>
      <c r="C14" s="72"/>
      <c r="D14" s="14">
        <v>200</v>
      </c>
      <c r="E14" s="41">
        <v>0.504</v>
      </c>
      <c r="F14" s="36">
        <v>0.1</v>
      </c>
      <c r="G14" s="36">
        <v>20.76</v>
      </c>
      <c r="H14" s="36">
        <v>87.701999999999998</v>
      </c>
      <c r="I14" s="1" t="s">
        <v>49</v>
      </c>
    </row>
    <row r="15" spans="1:9" x14ac:dyDescent="0.25">
      <c r="A15" s="77"/>
      <c r="B15" s="92" t="s">
        <v>48</v>
      </c>
      <c r="C15" s="93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45"/>
    </row>
    <row r="16" spans="1:9" x14ac:dyDescent="0.25">
      <c r="A16" s="1" t="s">
        <v>16</v>
      </c>
      <c r="B16" s="73"/>
      <c r="C16" s="75"/>
      <c r="D16" s="53">
        <f>SUM(D12:D15)</f>
        <v>600</v>
      </c>
      <c r="E16" s="40">
        <f t="shared" ref="E16:H16" si="2">SUM(E12:E15)</f>
        <v>22.412000000000003</v>
      </c>
      <c r="F16" s="40">
        <f t="shared" si="2"/>
        <v>37.564000000000007</v>
      </c>
      <c r="G16" s="40">
        <f t="shared" si="2"/>
        <v>79.564999999999998</v>
      </c>
      <c r="H16" s="40">
        <f t="shared" si="2"/>
        <v>754.76400000000001</v>
      </c>
      <c r="I16" s="1"/>
    </row>
    <row r="17" spans="1:9" x14ac:dyDescent="0.25">
      <c r="A17" s="76" t="s">
        <v>17</v>
      </c>
      <c r="B17" s="71" t="s">
        <v>58</v>
      </c>
      <c r="C17" s="72"/>
      <c r="D17" s="14">
        <v>210</v>
      </c>
      <c r="E17" s="41">
        <v>6.09</v>
      </c>
      <c r="F17" s="36">
        <v>6.72</v>
      </c>
      <c r="G17" s="36">
        <v>8.4</v>
      </c>
      <c r="H17" s="36">
        <v>123.9</v>
      </c>
      <c r="I17" s="1" t="s">
        <v>28</v>
      </c>
    </row>
    <row r="18" spans="1:9" x14ac:dyDescent="0.25">
      <c r="A18" s="78"/>
      <c r="B18" s="71" t="s">
        <v>35</v>
      </c>
      <c r="C18" s="72"/>
      <c r="D18" s="14">
        <v>25</v>
      </c>
      <c r="E18" s="41">
        <v>1.875</v>
      </c>
      <c r="F18" s="36">
        <v>0.72499999999999998</v>
      </c>
      <c r="G18" s="36">
        <v>12.85</v>
      </c>
      <c r="H18" s="36">
        <v>65.5</v>
      </c>
      <c r="I18" s="1"/>
    </row>
    <row r="19" spans="1:9" x14ac:dyDescent="0.25">
      <c r="A19" s="1" t="s">
        <v>18</v>
      </c>
      <c r="B19" s="65"/>
      <c r="C19" s="66"/>
      <c r="D19" s="53">
        <f>SUM(D17:D18)</f>
        <v>235</v>
      </c>
      <c r="E19" s="40">
        <f t="shared" ref="E19:H19" si="3">SUM(E17:E18)</f>
        <v>7.9649999999999999</v>
      </c>
      <c r="F19" s="40">
        <f t="shared" si="3"/>
        <v>7.4449999999999994</v>
      </c>
      <c r="G19" s="40">
        <f t="shared" si="3"/>
        <v>21.25</v>
      </c>
      <c r="H19" s="40">
        <f t="shared" si="3"/>
        <v>189.4</v>
      </c>
      <c r="I19" s="1"/>
    </row>
    <row r="20" spans="1:9" x14ac:dyDescent="0.25">
      <c r="A20" s="94" t="s">
        <v>24</v>
      </c>
      <c r="B20" s="71" t="s">
        <v>175</v>
      </c>
      <c r="C20" s="72"/>
      <c r="D20" s="55">
        <v>160</v>
      </c>
      <c r="E20" s="12">
        <v>26.117999999999999</v>
      </c>
      <c r="F20" s="12">
        <v>15.272</v>
      </c>
      <c r="G20" s="12">
        <v>51.109000000000002</v>
      </c>
      <c r="H20" s="41">
        <v>451.15</v>
      </c>
      <c r="I20" s="1" t="s">
        <v>200</v>
      </c>
    </row>
    <row r="21" spans="1:9" x14ac:dyDescent="0.25">
      <c r="A21" s="95"/>
      <c r="B21" s="71" t="s">
        <v>66</v>
      </c>
      <c r="C21" s="72"/>
      <c r="D21" s="55">
        <v>50</v>
      </c>
      <c r="E21" s="12">
        <v>4.2000000000000003E-2</v>
      </c>
      <c r="F21" s="36">
        <v>0</v>
      </c>
      <c r="G21" s="36">
        <v>8.84</v>
      </c>
      <c r="H21" s="36">
        <v>31.26</v>
      </c>
      <c r="I21" s="1" t="s">
        <v>67</v>
      </c>
    </row>
    <row r="22" spans="1:9" x14ac:dyDescent="0.25">
      <c r="A22" s="95"/>
      <c r="B22" s="71" t="s">
        <v>96</v>
      </c>
      <c r="C22" s="72"/>
      <c r="D22" s="55">
        <v>200</v>
      </c>
      <c r="E22" s="41">
        <v>0.12</v>
      </c>
      <c r="F22" s="1">
        <v>0</v>
      </c>
      <c r="G22" s="1">
        <v>7.2380000000000004</v>
      </c>
      <c r="H22" s="36">
        <v>29.417999999999999</v>
      </c>
      <c r="I22" s="19" t="s">
        <v>21</v>
      </c>
    </row>
    <row r="23" spans="1:9" x14ac:dyDescent="0.25">
      <c r="A23" s="95"/>
      <c r="B23" s="71" t="s">
        <v>56</v>
      </c>
      <c r="C23" s="72"/>
      <c r="D23" s="56" t="s">
        <v>176</v>
      </c>
      <c r="E23" s="41">
        <v>2.54</v>
      </c>
      <c r="F23" s="36">
        <v>2.2999999999999998</v>
      </c>
      <c r="G23" s="36">
        <v>0.14000000000000001</v>
      </c>
      <c r="H23" s="36">
        <v>31.4</v>
      </c>
      <c r="I23" s="1" t="s">
        <v>62</v>
      </c>
    </row>
    <row r="24" spans="1:9" x14ac:dyDescent="0.25">
      <c r="A24" s="96"/>
      <c r="B24" s="71" t="s">
        <v>69</v>
      </c>
      <c r="C24" s="72"/>
      <c r="D24" s="55">
        <v>20</v>
      </c>
      <c r="E24" s="41">
        <v>1.5</v>
      </c>
      <c r="F24" s="36">
        <v>0.57999999999999996</v>
      </c>
      <c r="G24" s="36">
        <v>10.28</v>
      </c>
      <c r="H24" s="36">
        <v>52.4</v>
      </c>
      <c r="I24" s="1"/>
    </row>
    <row r="25" spans="1:9" x14ac:dyDescent="0.25">
      <c r="A25" s="1" t="s">
        <v>50</v>
      </c>
      <c r="B25" s="73"/>
      <c r="C25" s="75"/>
      <c r="D25" s="53">
        <f>SUM(D20:D24)</f>
        <v>430</v>
      </c>
      <c r="E25" s="40">
        <f t="shared" ref="E25:H25" si="4">SUM(E20:E24)</f>
        <v>30.32</v>
      </c>
      <c r="F25" s="40">
        <f t="shared" si="4"/>
        <v>18.151999999999997</v>
      </c>
      <c r="G25" s="40">
        <f t="shared" si="4"/>
        <v>77.606999999999999</v>
      </c>
      <c r="H25" s="40">
        <f t="shared" si="4"/>
        <v>595.62799999999993</v>
      </c>
      <c r="I25" s="1"/>
    </row>
    <row r="26" spans="1:9" x14ac:dyDescent="0.25">
      <c r="A26" s="1" t="s">
        <v>51</v>
      </c>
      <c r="B26" s="73"/>
      <c r="C26" s="75"/>
      <c r="D26" s="54">
        <f>D25+D19+D16+D11+D8</f>
        <v>1795</v>
      </c>
      <c r="E26" s="42">
        <f>E25+E19+E16+E11+E8</f>
        <v>76.394999999999996</v>
      </c>
      <c r="F26" s="42">
        <f>F8+F11+F16+F19+F25</f>
        <v>81.566000000000003</v>
      </c>
      <c r="G26" s="42">
        <f t="shared" ref="G26:H26" si="5">G25+G19+G16+G11+G8</f>
        <v>255.994</v>
      </c>
      <c r="H26" s="42">
        <f t="shared" si="5"/>
        <v>2080.7169999999996</v>
      </c>
      <c r="I26" s="1"/>
    </row>
  </sheetData>
  <mergeCells count="33">
    <mergeCell ref="B25:C25"/>
    <mergeCell ref="B26:C26"/>
    <mergeCell ref="B16:C16"/>
    <mergeCell ref="A17:A18"/>
    <mergeCell ref="B17:C17"/>
    <mergeCell ref="B18:C18"/>
    <mergeCell ref="A20:A24"/>
    <mergeCell ref="B20:C20"/>
    <mergeCell ref="B21:C21"/>
    <mergeCell ref="B22:C22"/>
    <mergeCell ref="B23:C23"/>
    <mergeCell ref="B24:C24"/>
    <mergeCell ref="B8:C8"/>
    <mergeCell ref="B9:C9"/>
    <mergeCell ref="B10:C10"/>
    <mergeCell ref="B11:C11"/>
    <mergeCell ref="A12:A15"/>
    <mergeCell ref="B12:C12"/>
    <mergeCell ref="B13:C13"/>
    <mergeCell ref="B14:C14"/>
    <mergeCell ref="B15:C15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53</v>
      </c>
      <c r="B4" s="73"/>
      <c r="C4" s="75"/>
      <c r="D4" s="14"/>
      <c r="E4" s="12"/>
      <c r="F4" s="12"/>
      <c r="G4" s="12"/>
      <c r="H4" s="12"/>
      <c r="I4" s="1"/>
    </row>
    <row r="5" spans="1:9" ht="30.75" customHeight="1" x14ac:dyDescent="0.25">
      <c r="A5" s="89" t="s">
        <v>7</v>
      </c>
      <c r="B5" s="97" t="s">
        <v>163</v>
      </c>
      <c r="C5" s="98"/>
      <c r="D5" s="14">
        <v>200</v>
      </c>
      <c r="E5" s="12">
        <v>6.3029999999999999</v>
      </c>
      <c r="F5" s="1">
        <v>8.8350000000000009</v>
      </c>
      <c r="G5" s="36">
        <v>31.783000000000001</v>
      </c>
      <c r="H5" s="1">
        <v>232.86</v>
      </c>
      <c r="I5" s="1" t="s">
        <v>70</v>
      </c>
    </row>
    <row r="6" spans="1:9" x14ac:dyDescent="0.25">
      <c r="A6" s="90"/>
      <c r="B6" s="71" t="s">
        <v>54</v>
      </c>
      <c r="C6" s="72"/>
      <c r="D6" s="14">
        <v>180</v>
      </c>
      <c r="E6" s="12">
        <v>3.484</v>
      </c>
      <c r="F6" s="36">
        <v>3.85</v>
      </c>
      <c r="G6" s="36">
        <v>12.63</v>
      </c>
      <c r="H6" s="36">
        <v>100.07</v>
      </c>
      <c r="I6" s="1" t="s">
        <v>34</v>
      </c>
    </row>
    <row r="7" spans="1:9" x14ac:dyDescent="0.25">
      <c r="A7" s="91"/>
      <c r="B7" s="71" t="s">
        <v>78</v>
      </c>
      <c r="C7" s="72"/>
      <c r="D7" s="14">
        <v>10</v>
      </c>
      <c r="E7" s="41">
        <v>0.28000000000000003</v>
      </c>
      <c r="F7" s="36">
        <v>0.33</v>
      </c>
      <c r="G7" s="36">
        <v>7.73</v>
      </c>
      <c r="H7" s="36">
        <v>35.4</v>
      </c>
      <c r="I7" s="1"/>
    </row>
    <row r="8" spans="1:9" x14ac:dyDescent="0.25">
      <c r="A8" s="1" t="s">
        <v>10</v>
      </c>
      <c r="B8" s="71"/>
      <c r="C8" s="72"/>
      <c r="D8" s="53">
        <f>SUM(D5:D7)</f>
        <v>390</v>
      </c>
      <c r="E8" s="40">
        <f t="shared" ref="E8:H8" si="0">SUM(E5:E7)</f>
        <v>10.066999999999998</v>
      </c>
      <c r="F8" s="40">
        <f t="shared" si="0"/>
        <v>13.015000000000001</v>
      </c>
      <c r="G8" s="40">
        <f t="shared" si="0"/>
        <v>52.143000000000001</v>
      </c>
      <c r="H8" s="40">
        <f t="shared" si="0"/>
        <v>368.33</v>
      </c>
      <c r="I8" s="1"/>
    </row>
    <row r="9" spans="1:9" x14ac:dyDescent="0.25">
      <c r="A9" s="1" t="s">
        <v>9</v>
      </c>
      <c r="B9" s="71" t="s">
        <v>71</v>
      </c>
      <c r="C9" s="72"/>
      <c r="D9" s="14">
        <v>148</v>
      </c>
      <c r="E9" s="41">
        <v>0.59199999999999997</v>
      </c>
      <c r="F9" s="41">
        <v>0.59199999999999997</v>
      </c>
      <c r="G9" s="41">
        <v>14.504</v>
      </c>
      <c r="H9" s="41">
        <v>69.56</v>
      </c>
      <c r="I9" s="1" t="s">
        <v>61</v>
      </c>
    </row>
    <row r="10" spans="1:9" x14ac:dyDescent="0.25">
      <c r="A10" s="1" t="s">
        <v>10</v>
      </c>
      <c r="B10" s="73"/>
      <c r="C10" s="75"/>
      <c r="D10" s="53">
        <f>SUM(D9)</f>
        <v>148</v>
      </c>
      <c r="E10" s="40">
        <f t="shared" ref="E10:H10" si="1">SUM(E9)</f>
        <v>0.59199999999999997</v>
      </c>
      <c r="F10" s="40">
        <f t="shared" si="1"/>
        <v>0.59199999999999997</v>
      </c>
      <c r="G10" s="40">
        <f t="shared" si="1"/>
        <v>14.504</v>
      </c>
      <c r="H10" s="40">
        <f t="shared" si="1"/>
        <v>69.56</v>
      </c>
      <c r="I10" s="1"/>
    </row>
    <row r="11" spans="1:9" ht="33" customHeight="1" x14ac:dyDescent="0.25">
      <c r="A11" s="76" t="s">
        <v>45</v>
      </c>
      <c r="B11" s="69" t="s">
        <v>72</v>
      </c>
      <c r="C11" s="70"/>
      <c r="D11" s="14">
        <v>200</v>
      </c>
      <c r="E11" s="12">
        <v>4.6870000000000003</v>
      </c>
      <c r="F11" s="12">
        <v>6.8259999999999996</v>
      </c>
      <c r="G11" s="41">
        <v>14.983000000000001</v>
      </c>
      <c r="H11" s="12">
        <v>141.501</v>
      </c>
      <c r="I11" s="1" t="s">
        <v>73</v>
      </c>
    </row>
    <row r="12" spans="1:9" x14ac:dyDescent="0.25">
      <c r="A12" s="77"/>
      <c r="B12" s="71" t="s">
        <v>74</v>
      </c>
      <c r="C12" s="72"/>
      <c r="D12" s="14">
        <v>110</v>
      </c>
      <c r="E12" s="41">
        <v>4.1900000000000004</v>
      </c>
      <c r="F12" s="1">
        <v>5.7649999999999997</v>
      </c>
      <c r="G12" s="1">
        <v>24.42</v>
      </c>
      <c r="H12" s="36">
        <v>167</v>
      </c>
      <c r="I12" s="1" t="s">
        <v>75</v>
      </c>
    </row>
    <row r="13" spans="1:9" x14ac:dyDescent="0.25">
      <c r="A13" s="77"/>
      <c r="B13" s="71" t="s">
        <v>30</v>
      </c>
      <c r="C13" s="72"/>
      <c r="D13" s="14">
        <v>70</v>
      </c>
      <c r="E13" s="12">
        <v>20.401</v>
      </c>
      <c r="F13" s="1">
        <v>5.9770000000000003</v>
      </c>
      <c r="G13" s="36">
        <v>9.7639999999999993</v>
      </c>
      <c r="H13" s="1">
        <v>174.886</v>
      </c>
      <c r="I13" s="1" t="s">
        <v>76</v>
      </c>
    </row>
    <row r="14" spans="1:9" x14ac:dyDescent="0.25">
      <c r="A14" s="77"/>
      <c r="B14" s="71" t="s">
        <v>167</v>
      </c>
      <c r="C14" s="72"/>
      <c r="D14" s="14">
        <v>180</v>
      </c>
      <c r="E14" s="12">
        <v>0.308</v>
      </c>
      <c r="F14" s="1">
        <v>1.4E-2</v>
      </c>
      <c r="G14" s="1">
        <v>8.26</v>
      </c>
      <c r="H14" s="36">
        <v>63.35</v>
      </c>
      <c r="I14" s="9" t="s">
        <v>27</v>
      </c>
    </row>
    <row r="15" spans="1:9" x14ac:dyDescent="0.25">
      <c r="A15" s="78"/>
      <c r="B15" s="71" t="s">
        <v>77</v>
      </c>
      <c r="C15" s="72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"/>
    </row>
    <row r="16" spans="1:9" x14ac:dyDescent="0.25">
      <c r="A16" s="1" t="s">
        <v>16</v>
      </c>
      <c r="B16" s="73"/>
      <c r="C16" s="75"/>
      <c r="D16" s="53">
        <f>SUM(D11:D15)</f>
        <v>610</v>
      </c>
      <c r="E16" s="40">
        <f t="shared" ref="E16:H16" si="2">SUM(E11:E15)</f>
        <v>32.885999999999996</v>
      </c>
      <c r="F16" s="40">
        <f t="shared" si="2"/>
        <v>19.181999999999999</v>
      </c>
      <c r="G16" s="40">
        <f t="shared" si="2"/>
        <v>77.227000000000004</v>
      </c>
      <c r="H16" s="40">
        <f t="shared" si="2"/>
        <v>645.73699999999997</v>
      </c>
      <c r="I16" s="1"/>
    </row>
    <row r="17" spans="1:9" x14ac:dyDescent="0.25">
      <c r="A17" s="76" t="s">
        <v>17</v>
      </c>
      <c r="B17" s="71" t="s">
        <v>177</v>
      </c>
      <c r="C17" s="72"/>
      <c r="D17" s="14">
        <v>180</v>
      </c>
      <c r="E17" s="41">
        <v>5.04</v>
      </c>
      <c r="F17" s="36">
        <v>7.2</v>
      </c>
      <c r="G17" s="36">
        <v>7.56</v>
      </c>
      <c r="H17" s="36">
        <v>120.6</v>
      </c>
      <c r="I17" s="9" t="s">
        <v>28</v>
      </c>
    </row>
    <row r="18" spans="1:9" x14ac:dyDescent="0.25">
      <c r="A18" s="77"/>
      <c r="B18" s="71" t="s">
        <v>171</v>
      </c>
      <c r="C18" s="72"/>
      <c r="D18" s="14" t="s">
        <v>181</v>
      </c>
      <c r="E18" s="41">
        <v>3.04</v>
      </c>
      <c r="F18" s="36">
        <v>1.1599999999999999</v>
      </c>
      <c r="G18" s="36">
        <v>27.56</v>
      </c>
      <c r="H18" s="36">
        <v>107.3</v>
      </c>
      <c r="I18" s="1" t="s">
        <v>173</v>
      </c>
    </row>
    <row r="19" spans="1:9" x14ac:dyDescent="0.25">
      <c r="A19" s="78"/>
      <c r="B19" s="99" t="s">
        <v>178</v>
      </c>
      <c r="C19" s="100"/>
      <c r="D19" s="14">
        <v>55</v>
      </c>
      <c r="E19" s="41">
        <v>0.67200000000000004</v>
      </c>
      <c r="F19" s="41">
        <v>2.1419999999999999</v>
      </c>
      <c r="G19" s="41">
        <v>8.48</v>
      </c>
      <c r="H19" s="41">
        <v>57.1</v>
      </c>
      <c r="I19" s="1" t="s">
        <v>179</v>
      </c>
    </row>
    <row r="20" spans="1:9" x14ac:dyDescent="0.25">
      <c r="A20" s="1" t="s">
        <v>18</v>
      </c>
      <c r="B20" s="99"/>
      <c r="C20" s="100"/>
      <c r="D20" s="53">
        <v>285</v>
      </c>
      <c r="E20" s="40">
        <f t="shared" ref="E20:H20" si="3">SUM(E17:E19)</f>
        <v>8.7520000000000007</v>
      </c>
      <c r="F20" s="40">
        <f t="shared" si="3"/>
        <v>10.501999999999999</v>
      </c>
      <c r="G20" s="40">
        <f t="shared" si="3"/>
        <v>43.599999999999994</v>
      </c>
      <c r="H20" s="40">
        <f t="shared" si="3"/>
        <v>285</v>
      </c>
      <c r="I20" s="1"/>
    </row>
    <row r="21" spans="1:9" x14ac:dyDescent="0.25">
      <c r="A21" s="76" t="s">
        <v>24</v>
      </c>
      <c r="B21" s="101" t="s">
        <v>79</v>
      </c>
      <c r="C21" s="102"/>
      <c r="D21" s="14">
        <v>130</v>
      </c>
      <c r="E21" s="12">
        <v>3.1160000000000001</v>
      </c>
      <c r="F21" s="12">
        <v>1.637</v>
      </c>
      <c r="G21" s="41">
        <v>7.9269999999999996</v>
      </c>
      <c r="H21" s="12">
        <v>60.555999999999997</v>
      </c>
      <c r="I21" s="1" t="s">
        <v>80</v>
      </c>
    </row>
    <row r="22" spans="1:9" x14ac:dyDescent="0.25">
      <c r="A22" s="77"/>
      <c r="B22" s="99" t="s">
        <v>180</v>
      </c>
      <c r="C22" s="100"/>
      <c r="D22" s="14">
        <v>80</v>
      </c>
      <c r="E22" s="41">
        <v>13.906000000000001</v>
      </c>
      <c r="F22" s="36">
        <v>29.952999999999999</v>
      </c>
      <c r="G22" s="36">
        <v>9.7639999999999993</v>
      </c>
      <c r="H22" s="36">
        <v>364.43599999999998</v>
      </c>
      <c r="I22" s="7" t="s">
        <v>186</v>
      </c>
    </row>
    <row r="23" spans="1:9" x14ac:dyDescent="0.25">
      <c r="A23" s="77"/>
      <c r="B23" s="99" t="s">
        <v>183</v>
      </c>
      <c r="C23" s="100"/>
      <c r="D23" s="14">
        <v>40</v>
      </c>
      <c r="E23" s="41">
        <v>5.08</v>
      </c>
      <c r="F23" s="36">
        <v>4.5999999999999996</v>
      </c>
      <c r="G23" s="36">
        <v>0.28000000000000003</v>
      </c>
      <c r="H23" s="36">
        <v>62.8</v>
      </c>
      <c r="I23" s="7" t="s">
        <v>57</v>
      </c>
    </row>
    <row r="24" spans="1:9" x14ac:dyDescent="0.25">
      <c r="A24" s="77"/>
      <c r="B24" s="99" t="s">
        <v>68</v>
      </c>
      <c r="C24" s="100"/>
      <c r="D24" s="14">
        <v>180</v>
      </c>
      <c r="E24" s="12">
        <v>0.156</v>
      </c>
      <c r="F24" s="1">
        <v>4.0000000000000001E-3</v>
      </c>
      <c r="G24" s="1">
        <v>7.3579999999999997</v>
      </c>
      <c r="H24" s="36">
        <v>30.777999999999999</v>
      </c>
      <c r="I24" s="7" t="s">
        <v>21</v>
      </c>
    </row>
    <row r="25" spans="1:9" x14ac:dyDescent="0.25">
      <c r="A25" s="78"/>
      <c r="B25" s="99" t="s">
        <v>35</v>
      </c>
      <c r="C25" s="100"/>
      <c r="D25" s="14">
        <v>20</v>
      </c>
      <c r="E25" s="41">
        <v>1.5</v>
      </c>
      <c r="F25" s="36">
        <v>0.57999999999999996</v>
      </c>
      <c r="G25" s="36">
        <v>10.28</v>
      </c>
      <c r="H25" s="36">
        <v>52.4</v>
      </c>
      <c r="I25" s="1"/>
    </row>
    <row r="26" spans="1:9" x14ac:dyDescent="0.25">
      <c r="A26" s="1" t="s">
        <v>50</v>
      </c>
      <c r="B26" s="99"/>
      <c r="C26" s="100"/>
      <c r="D26" s="53">
        <f>SUM(D21:D25)</f>
        <v>450</v>
      </c>
      <c r="E26" s="40">
        <f t="shared" ref="E26:H26" si="4">SUM(E21:E25)</f>
        <v>23.758000000000003</v>
      </c>
      <c r="F26" s="40">
        <f t="shared" si="4"/>
        <v>36.773999999999994</v>
      </c>
      <c r="G26" s="40">
        <f t="shared" si="4"/>
        <v>35.609000000000002</v>
      </c>
      <c r="H26" s="40">
        <f t="shared" si="4"/>
        <v>570.96999999999991</v>
      </c>
      <c r="I26" s="1"/>
    </row>
    <row r="27" spans="1:9" x14ac:dyDescent="0.25">
      <c r="A27" s="1" t="s">
        <v>51</v>
      </c>
      <c r="B27" s="99"/>
      <c r="C27" s="100"/>
      <c r="D27" s="54">
        <f>D26+D20+D16+D10+D8</f>
        <v>1883</v>
      </c>
      <c r="E27" s="42">
        <f t="shared" ref="E27:H27" si="5">E26+E20+E16+E10+E8</f>
        <v>76.054999999999993</v>
      </c>
      <c r="F27" s="42">
        <f t="shared" si="5"/>
        <v>80.064999999999998</v>
      </c>
      <c r="G27" s="42">
        <f t="shared" si="5"/>
        <v>223.083</v>
      </c>
      <c r="H27" s="42">
        <f t="shared" si="5"/>
        <v>1939.5969999999998</v>
      </c>
      <c r="I27" s="1"/>
    </row>
  </sheetData>
  <mergeCells count="35">
    <mergeCell ref="B26:C26"/>
    <mergeCell ref="B27:C27"/>
    <mergeCell ref="A21:A25"/>
    <mergeCell ref="B21:C21"/>
    <mergeCell ref="B22:C22"/>
    <mergeCell ref="B23:C23"/>
    <mergeCell ref="B24:C24"/>
    <mergeCell ref="B25:C25"/>
    <mergeCell ref="B20:C20"/>
    <mergeCell ref="B8:C8"/>
    <mergeCell ref="B9:C9"/>
    <mergeCell ref="B10:C10"/>
    <mergeCell ref="A11:A15"/>
    <mergeCell ref="B11:C11"/>
    <mergeCell ref="B12:C12"/>
    <mergeCell ref="B13:C13"/>
    <mergeCell ref="B14:C14"/>
    <mergeCell ref="B15:C15"/>
    <mergeCell ref="B16:C16"/>
    <mergeCell ref="A17:A19"/>
    <mergeCell ref="B17:C17"/>
    <mergeCell ref="B18:C18"/>
    <mergeCell ref="B19:C19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129</v>
      </c>
      <c r="B4" s="73"/>
      <c r="C4" s="75"/>
      <c r="D4" s="14"/>
      <c r="E4" s="20"/>
      <c r="F4" s="20"/>
      <c r="G4" s="20"/>
      <c r="H4" s="20"/>
      <c r="I4" s="1"/>
    </row>
    <row r="5" spans="1:9" x14ac:dyDescent="0.25">
      <c r="A5" s="89" t="s">
        <v>7</v>
      </c>
      <c r="B5" s="99" t="s">
        <v>81</v>
      </c>
      <c r="C5" s="100"/>
      <c r="D5" s="14">
        <v>120</v>
      </c>
      <c r="E5" s="36">
        <v>21</v>
      </c>
      <c r="F5" s="1">
        <v>14.444000000000001</v>
      </c>
      <c r="G5" s="1">
        <v>15.933</v>
      </c>
      <c r="H5" s="1">
        <v>281.83</v>
      </c>
      <c r="I5" s="1" t="s">
        <v>82</v>
      </c>
    </row>
    <row r="6" spans="1:9" x14ac:dyDescent="0.25">
      <c r="A6" s="90"/>
      <c r="B6" s="99" t="s">
        <v>66</v>
      </c>
      <c r="C6" s="100"/>
      <c r="D6" s="14">
        <v>50</v>
      </c>
      <c r="E6" s="12">
        <v>4.2000000000000003E-2</v>
      </c>
      <c r="F6" s="36">
        <v>0</v>
      </c>
      <c r="G6" s="36">
        <v>8.84</v>
      </c>
      <c r="H6" s="36">
        <v>31.26</v>
      </c>
      <c r="I6" s="1" t="s">
        <v>67</v>
      </c>
    </row>
    <row r="7" spans="1:9" x14ac:dyDescent="0.25">
      <c r="A7" s="90"/>
      <c r="B7" s="99" t="s">
        <v>41</v>
      </c>
      <c r="C7" s="100"/>
      <c r="D7" s="14">
        <v>180</v>
      </c>
      <c r="E7" s="12">
        <v>3.8450000000000002</v>
      </c>
      <c r="F7" s="1">
        <v>4.0650000000000004</v>
      </c>
      <c r="G7" s="1">
        <v>12.779</v>
      </c>
      <c r="H7" s="1">
        <v>104.265</v>
      </c>
      <c r="I7" s="1" t="s">
        <v>42</v>
      </c>
    </row>
    <row r="8" spans="1:9" x14ac:dyDescent="0.25">
      <c r="A8" s="91"/>
      <c r="B8" s="99" t="s">
        <v>43</v>
      </c>
      <c r="C8" s="100"/>
      <c r="D8" s="17" t="s">
        <v>181</v>
      </c>
      <c r="E8" s="36">
        <v>3.08</v>
      </c>
      <c r="F8" s="1">
        <v>8.41</v>
      </c>
      <c r="G8" s="1">
        <v>20.69</v>
      </c>
      <c r="H8" s="36">
        <v>170.9</v>
      </c>
      <c r="I8" s="1" t="s">
        <v>44</v>
      </c>
    </row>
    <row r="9" spans="1:9" x14ac:dyDescent="0.25">
      <c r="A9" s="1" t="s">
        <v>83</v>
      </c>
      <c r="B9" s="99"/>
      <c r="C9" s="100"/>
      <c r="D9" s="53">
        <v>400</v>
      </c>
      <c r="E9" s="40">
        <f t="shared" ref="E9:H9" si="0">SUM(E5:E8)</f>
        <v>27.966999999999999</v>
      </c>
      <c r="F9" s="40">
        <f t="shared" si="0"/>
        <v>26.919</v>
      </c>
      <c r="G9" s="40">
        <f t="shared" si="0"/>
        <v>58.242000000000004</v>
      </c>
      <c r="H9" s="40">
        <f t="shared" si="0"/>
        <v>588.255</v>
      </c>
      <c r="I9" s="1"/>
    </row>
    <row r="10" spans="1:9" x14ac:dyDescent="0.25">
      <c r="A10" s="24" t="s">
        <v>9</v>
      </c>
      <c r="B10" s="71" t="s">
        <v>71</v>
      </c>
      <c r="C10" s="72"/>
      <c r="D10" s="14">
        <v>146</v>
      </c>
      <c r="E10" s="41">
        <v>0.58399999999999996</v>
      </c>
      <c r="F10" s="41">
        <v>0.58399999999999996</v>
      </c>
      <c r="G10" s="41">
        <v>14.308</v>
      </c>
      <c r="H10" s="41">
        <v>68.62</v>
      </c>
      <c r="I10" s="1" t="s">
        <v>61</v>
      </c>
    </row>
    <row r="11" spans="1:9" x14ac:dyDescent="0.25">
      <c r="A11" s="23" t="s">
        <v>92</v>
      </c>
      <c r="B11" s="73"/>
      <c r="C11" s="75"/>
      <c r="D11" s="53">
        <f>SUM(D10)</f>
        <v>146</v>
      </c>
      <c r="E11" s="40">
        <f t="shared" ref="E11:H11" si="1">SUM(E10)</f>
        <v>0.58399999999999996</v>
      </c>
      <c r="F11" s="40">
        <f t="shared" si="1"/>
        <v>0.58399999999999996</v>
      </c>
      <c r="G11" s="40">
        <f t="shared" si="1"/>
        <v>14.308</v>
      </c>
      <c r="H11" s="40">
        <f t="shared" si="1"/>
        <v>68.62</v>
      </c>
      <c r="I11" s="1"/>
    </row>
    <row r="12" spans="1:9" ht="30.75" customHeight="1" x14ac:dyDescent="0.25">
      <c r="A12" s="76" t="s">
        <v>45</v>
      </c>
      <c r="B12" s="81" t="s">
        <v>84</v>
      </c>
      <c r="C12" s="82"/>
      <c r="D12" s="14">
        <v>200</v>
      </c>
      <c r="E12" s="41">
        <v>4.9589999999999996</v>
      </c>
      <c r="F12" s="36">
        <v>6.6239999999999997</v>
      </c>
      <c r="G12" s="36">
        <v>19.09</v>
      </c>
      <c r="H12" s="1">
        <v>157.036</v>
      </c>
      <c r="I12" s="1" t="s">
        <v>85</v>
      </c>
    </row>
    <row r="13" spans="1:9" x14ac:dyDescent="0.25">
      <c r="A13" s="77"/>
      <c r="B13" s="99" t="s">
        <v>86</v>
      </c>
      <c r="C13" s="100"/>
      <c r="D13" s="14">
        <v>120</v>
      </c>
      <c r="E13" s="41">
        <v>3.2349999999999999</v>
      </c>
      <c r="F13" s="36">
        <v>7.2009999999999996</v>
      </c>
      <c r="G13" s="1">
        <v>24.042000000000002</v>
      </c>
      <c r="H13" s="1">
        <v>173.89599999999999</v>
      </c>
      <c r="I13" s="1" t="s">
        <v>87</v>
      </c>
    </row>
    <row r="14" spans="1:9" x14ac:dyDescent="0.25">
      <c r="A14" s="77"/>
      <c r="B14" s="99" t="s">
        <v>88</v>
      </c>
      <c r="C14" s="100"/>
      <c r="D14" s="14">
        <v>80</v>
      </c>
      <c r="E14" s="1">
        <v>24.481999999999999</v>
      </c>
      <c r="F14" s="1">
        <v>10.462</v>
      </c>
      <c r="G14" s="1">
        <v>22.349</v>
      </c>
      <c r="H14" s="1">
        <v>286.45600000000002</v>
      </c>
      <c r="I14" s="14" t="s">
        <v>89</v>
      </c>
    </row>
    <row r="15" spans="1:9" x14ac:dyDescent="0.25">
      <c r="A15" s="77"/>
      <c r="B15" s="99" t="s">
        <v>182</v>
      </c>
      <c r="C15" s="100"/>
      <c r="D15" s="14">
        <v>180</v>
      </c>
      <c r="E15" s="12">
        <v>0.504</v>
      </c>
      <c r="F15" s="36">
        <v>0.1</v>
      </c>
      <c r="G15" s="36">
        <v>20.76</v>
      </c>
      <c r="H15" s="1">
        <v>87.701999999999998</v>
      </c>
      <c r="I15" s="1" t="s">
        <v>49</v>
      </c>
    </row>
    <row r="16" spans="1:9" x14ac:dyDescent="0.25">
      <c r="A16" s="78"/>
      <c r="B16" s="71" t="s">
        <v>77</v>
      </c>
      <c r="C16" s="72"/>
      <c r="D16" s="14">
        <v>50</v>
      </c>
      <c r="E16" s="41">
        <v>3.3</v>
      </c>
      <c r="F16" s="36">
        <v>0.6</v>
      </c>
      <c r="G16" s="36">
        <v>19.8</v>
      </c>
      <c r="H16" s="36">
        <v>99</v>
      </c>
      <c r="I16" s="1"/>
    </row>
    <row r="17" spans="1:9" x14ac:dyDescent="0.25">
      <c r="A17" s="1" t="s">
        <v>16</v>
      </c>
      <c r="B17" s="99"/>
      <c r="C17" s="100"/>
      <c r="D17" s="53">
        <f>SUM(D12:D16)</f>
        <v>630</v>
      </c>
      <c r="E17" s="40">
        <f t="shared" ref="E17:H17" si="2">SUM(E12:E16)</f>
        <v>36.479999999999997</v>
      </c>
      <c r="F17" s="40">
        <f t="shared" si="2"/>
        <v>24.987000000000002</v>
      </c>
      <c r="G17" s="40">
        <f t="shared" si="2"/>
        <v>106.04100000000001</v>
      </c>
      <c r="H17" s="40">
        <f t="shared" si="2"/>
        <v>804.09</v>
      </c>
      <c r="I17" s="1"/>
    </row>
    <row r="18" spans="1:9" x14ac:dyDescent="0.25">
      <c r="A18" s="76" t="s">
        <v>17</v>
      </c>
      <c r="B18" s="99" t="s">
        <v>58</v>
      </c>
      <c r="C18" s="100"/>
      <c r="D18" s="14">
        <v>210</v>
      </c>
      <c r="E18" s="41">
        <v>6.09</v>
      </c>
      <c r="F18" s="36">
        <v>6.72</v>
      </c>
      <c r="G18" s="36">
        <v>8.4</v>
      </c>
      <c r="H18" s="36">
        <v>123.9</v>
      </c>
      <c r="I18" s="1" t="s">
        <v>28</v>
      </c>
    </row>
    <row r="19" spans="1:9" x14ac:dyDescent="0.25">
      <c r="A19" s="78"/>
      <c r="B19" s="71" t="s">
        <v>69</v>
      </c>
      <c r="C19" s="72"/>
      <c r="D19" s="14">
        <v>25</v>
      </c>
      <c r="E19" s="41">
        <v>1.875</v>
      </c>
      <c r="F19" s="36">
        <v>0.72499999999999998</v>
      </c>
      <c r="G19" s="36">
        <v>12.85</v>
      </c>
      <c r="H19" s="36">
        <v>65.5</v>
      </c>
      <c r="I19" s="7"/>
    </row>
    <row r="20" spans="1:9" ht="15.75" x14ac:dyDescent="0.25">
      <c r="A20" s="1" t="s">
        <v>93</v>
      </c>
      <c r="B20" s="73"/>
      <c r="C20" s="75"/>
      <c r="D20" s="53">
        <f>SUM(D18:D19)</f>
        <v>235</v>
      </c>
      <c r="E20" s="38">
        <f t="shared" ref="E20:H20" si="3">SUM(E18:E19)</f>
        <v>7.9649999999999999</v>
      </c>
      <c r="F20" s="38">
        <f t="shared" si="3"/>
        <v>7.4449999999999994</v>
      </c>
      <c r="G20" s="38">
        <f t="shared" si="3"/>
        <v>21.25</v>
      </c>
      <c r="H20" s="38">
        <f t="shared" si="3"/>
        <v>189.4</v>
      </c>
      <c r="I20" s="7"/>
    </row>
    <row r="21" spans="1:9" x14ac:dyDescent="0.25">
      <c r="A21" s="76" t="s">
        <v>24</v>
      </c>
      <c r="B21" s="71" t="s">
        <v>94</v>
      </c>
      <c r="C21" s="72"/>
      <c r="D21" s="14">
        <v>200</v>
      </c>
      <c r="E21" s="12">
        <v>6.5279999999999996</v>
      </c>
      <c r="F21" s="36">
        <v>8.58</v>
      </c>
      <c r="G21" s="36">
        <v>13.138</v>
      </c>
      <c r="H21" s="36">
        <v>225.51</v>
      </c>
      <c r="I21" s="1" t="s">
        <v>95</v>
      </c>
    </row>
    <row r="22" spans="1:9" x14ac:dyDescent="0.25">
      <c r="A22" s="77"/>
      <c r="B22" s="71" t="s">
        <v>183</v>
      </c>
      <c r="C22" s="72"/>
      <c r="D22" s="14">
        <v>20</v>
      </c>
      <c r="E22" s="41">
        <v>2.54</v>
      </c>
      <c r="F22" s="36">
        <v>2.2999999999999998</v>
      </c>
      <c r="G22" s="36">
        <v>0.14000000000000001</v>
      </c>
      <c r="H22" s="36">
        <v>31.4</v>
      </c>
      <c r="I22" s="1" t="s">
        <v>62</v>
      </c>
    </row>
    <row r="23" spans="1:9" ht="24" customHeight="1" x14ac:dyDescent="0.25">
      <c r="A23" s="77"/>
      <c r="B23" s="71" t="s">
        <v>96</v>
      </c>
      <c r="C23" s="72"/>
      <c r="D23" s="14">
        <v>180</v>
      </c>
      <c r="E23" s="47">
        <v>0.12</v>
      </c>
      <c r="F23" s="26">
        <v>0</v>
      </c>
      <c r="G23" s="37">
        <v>7.2380000000000004</v>
      </c>
      <c r="H23" s="37">
        <v>29.417999999999999</v>
      </c>
      <c r="I23" s="25" t="s">
        <v>97</v>
      </c>
    </row>
    <row r="24" spans="1:9" ht="17.25" customHeight="1" x14ac:dyDescent="0.25">
      <c r="A24" s="78"/>
      <c r="B24" s="71" t="s">
        <v>171</v>
      </c>
      <c r="C24" s="72"/>
      <c r="D24" s="14" t="s">
        <v>181</v>
      </c>
      <c r="E24" s="41">
        <v>3.04</v>
      </c>
      <c r="F24" s="36">
        <v>1.1599999999999999</v>
      </c>
      <c r="G24" s="36">
        <v>27.56</v>
      </c>
      <c r="H24" s="36">
        <v>107.3</v>
      </c>
      <c r="I24" s="1" t="s">
        <v>173</v>
      </c>
    </row>
    <row r="25" spans="1:9" x14ac:dyDescent="0.25">
      <c r="A25" s="1" t="s">
        <v>50</v>
      </c>
      <c r="B25" s="73"/>
      <c r="C25" s="75"/>
      <c r="D25" s="53">
        <v>450</v>
      </c>
      <c r="E25" s="40">
        <f t="shared" ref="E25:H25" si="4">SUM(E21:E24)</f>
        <v>12.227999999999998</v>
      </c>
      <c r="F25" s="40">
        <f t="shared" si="4"/>
        <v>12.04</v>
      </c>
      <c r="G25" s="40">
        <f t="shared" si="4"/>
        <v>48.076000000000001</v>
      </c>
      <c r="H25" s="40">
        <f t="shared" si="4"/>
        <v>393.62799999999999</v>
      </c>
      <c r="I25" s="1"/>
    </row>
    <row r="26" spans="1:9" x14ac:dyDescent="0.25">
      <c r="A26" s="1" t="s">
        <v>51</v>
      </c>
      <c r="B26" s="73"/>
      <c r="C26" s="75"/>
      <c r="D26" s="54">
        <f>D25+D20+D17+D11+D9</f>
        <v>1861</v>
      </c>
      <c r="E26" s="42">
        <f t="shared" ref="E26:H26" si="5">E25+E20+E17+E11+E9</f>
        <v>85.22399999999999</v>
      </c>
      <c r="F26" s="42">
        <f t="shared" si="5"/>
        <v>71.975000000000009</v>
      </c>
      <c r="G26" s="22">
        <f t="shared" si="5"/>
        <v>247.91700000000003</v>
      </c>
      <c r="H26" s="42">
        <f t="shared" si="5"/>
        <v>2043.9929999999999</v>
      </c>
      <c r="I26" s="1"/>
    </row>
  </sheetData>
  <mergeCells count="34">
    <mergeCell ref="B25:C25"/>
    <mergeCell ref="B26:C26"/>
    <mergeCell ref="B17:C17"/>
    <mergeCell ref="A18:A19"/>
    <mergeCell ref="B18:C18"/>
    <mergeCell ref="B19:C19"/>
    <mergeCell ref="B20:C20"/>
    <mergeCell ref="A21:A24"/>
    <mergeCell ref="B21:C21"/>
    <mergeCell ref="B22:C22"/>
    <mergeCell ref="B23:C23"/>
    <mergeCell ref="B24:C24"/>
    <mergeCell ref="B9:C9"/>
    <mergeCell ref="B10:C10"/>
    <mergeCell ref="B11:C11"/>
    <mergeCell ref="A12:A16"/>
    <mergeCell ref="B12:C12"/>
    <mergeCell ref="B13:C13"/>
    <mergeCell ref="B14:C14"/>
    <mergeCell ref="B15:C15"/>
    <mergeCell ref="B16:C16"/>
    <mergeCell ref="B4:C4"/>
    <mergeCell ref="A5:A8"/>
    <mergeCell ref="B5:C5"/>
    <mergeCell ref="B6:C6"/>
    <mergeCell ref="B7:C7"/>
    <mergeCell ref="B8:C8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130</v>
      </c>
      <c r="B4" s="73"/>
      <c r="C4" s="75"/>
      <c r="D4" s="14"/>
      <c r="E4" s="1"/>
      <c r="F4" s="1"/>
      <c r="G4" s="1"/>
      <c r="H4" s="1"/>
      <c r="I4" s="1"/>
    </row>
    <row r="5" spans="1:9" x14ac:dyDescent="0.25">
      <c r="A5" s="89" t="s">
        <v>7</v>
      </c>
      <c r="B5" s="103" t="s">
        <v>98</v>
      </c>
      <c r="C5" s="104"/>
      <c r="D5" s="58">
        <v>200</v>
      </c>
      <c r="E5" s="36">
        <v>5.7279999999999998</v>
      </c>
      <c r="F5" s="36">
        <v>8.4499999999999993</v>
      </c>
      <c r="G5" s="1">
        <v>24.808</v>
      </c>
      <c r="H5" s="36">
        <v>199.21</v>
      </c>
      <c r="I5" s="1" t="s">
        <v>99</v>
      </c>
    </row>
    <row r="6" spans="1:9" x14ac:dyDescent="0.25">
      <c r="A6" s="90"/>
      <c r="B6" s="71" t="s">
        <v>54</v>
      </c>
      <c r="C6" s="72"/>
      <c r="D6" s="58">
        <v>180</v>
      </c>
      <c r="E6" s="12">
        <v>3.484</v>
      </c>
      <c r="F6" s="36">
        <v>3.85</v>
      </c>
      <c r="G6" s="1">
        <v>12.63</v>
      </c>
      <c r="H6" s="36">
        <v>100.07</v>
      </c>
      <c r="I6" s="1" t="s">
        <v>34</v>
      </c>
    </row>
    <row r="7" spans="1:9" x14ac:dyDescent="0.25">
      <c r="A7" s="91"/>
      <c r="B7" s="71" t="s">
        <v>78</v>
      </c>
      <c r="C7" s="72"/>
      <c r="D7" s="58">
        <v>10</v>
      </c>
      <c r="E7" s="41">
        <v>0.28000000000000003</v>
      </c>
      <c r="F7" s="36">
        <v>0.33</v>
      </c>
      <c r="G7" s="36">
        <v>7.73</v>
      </c>
      <c r="H7" s="36">
        <v>35.4</v>
      </c>
      <c r="I7" s="1"/>
    </row>
    <row r="8" spans="1:9" ht="15.75" x14ac:dyDescent="0.25">
      <c r="A8" s="1" t="s">
        <v>83</v>
      </c>
      <c r="B8" s="73"/>
      <c r="C8" s="75"/>
      <c r="D8" s="53">
        <f>SUM(D5:D7)</f>
        <v>390</v>
      </c>
      <c r="E8" s="38">
        <f t="shared" ref="E8:H8" si="0">SUM(E5:E7)</f>
        <v>9.4919999999999991</v>
      </c>
      <c r="F8" s="38">
        <f t="shared" si="0"/>
        <v>12.629999999999999</v>
      </c>
      <c r="G8" s="38">
        <f t="shared" si="0"/>
        <v>45.168000000000006</v>
      </c>
      <c r="H8" s="38">
        <f t="shared" si="0"/>
        <v>334.67999999999995</v>
      </c>
      <c r="I8" s="1"/>
    </row>
    <row r="9" spans="1:9" x14ac:dyDescent="0.25">
      <c r="A9" s="8" t="s">
        <v>101</v>
      </c>
      <c r="B9" s="71" t="s">
        <v>71</v>
      </c>
      <c r="C9" s="72"/>
      <c r="D9" s="14">
        <v>146</v>
      </c>
      <c r="E9" s="41">
        <v>0.58399999999999996</v>
      </c>
      <c r="F9" s="41">
        <v>0.58399999999999996</v>
      </c>
      <c r="G9" s="41">
        <v>14.308</v>
      </c>
      <c r="H9" s="41">
        <v>68.62</v>
      </c>
      <c r="I9" s="1" t="s">
        <v>61</v>
      </c>
    </row>
    <row r="10" spans="1:9" x14ac:dyDescent="0.25">
      <c r="A10" s="1" t="s">
        <v>92</v>
      </c>
      <c r="B10" s="73"/>
      <c r="C10" s="75"/>
      <c r="D10" s="53">
        <f>SUM(D9)</f>
        <v>146</v>
      </c>
      <c r="E10" s="40">
        <f t="shared" ref="E10:H10" si="1">SUM(E9)</f>
        <v>0.58399999999999996</v>
      </c>
      <c r="F10" s="40">
        <f t="shared" si="1"/>
        <v>0.58399999999999996</v>
      </c>
      <c r="G10" s="40">
        <f t="shared" si="1"/>
        <v>14.308</v>
      </c>
      <c r="H10" s="40">
        <f t="shared" si="1"/>
        <v>68.62</v>
      </c>
      <c r="I10" s="1"/>
    </row>
    <row r="11" spans="1:9" ht="29.25" customHeight="1" x14ac:dyDescent="0.25">
      <c r="A11" s="105" t="s">
        <v>45</v>
      </c>
      <c r="B11" s="69" t="s">
        <v>102</v>
      </c>
      <c r="C11" s="70"/>
      <c r="D11" s="14">
        <v>200</v>
      </c>
      <c r="E11" s="12">
        <v>7.9029999999999996</v>
      </c>
      <c r="F11" s="36">
        <v>6.42</v>
      </c>
      <c r="G11" s="1">
        <v>32.546999999999997</v>
      </c>
      <c r="H11" s="1">
        <v>219.84100000000001</v>
      </c>
      <c r="I11" s="25" t="s">
        <v>103</v>
      </c>
    </row>
    <row r="12" spans="1:9" x14ac:dyDescent="0.25">
      <c r="A12" s="106"/>
      <c r="B12" s="99" t="s">
        <v>79</v>
      </c>
      <c r="C12" s="100"/>
      <c r="D12" s="14">
        <v>90</v>
      </c>
      <c r="E12" s="12">
        <v>2.6840000000000002</v>
      </c>
      <c r="F12" s="12">
        <v>1.613</v>
      </c>
      <c r="G12" s="41">
        <v>6.7990000000000004</v>
      </c>
      <c r="H12" s="12">
        <v>53.835999999999999</v>
      </c>
      <c r="I12" s="1" t="s">
        <v>80</v>
      </c>
    </row>
    <row r="13" spans="1:9" x14ac:dyDescent="0.25">
      <c r="A13" s="106"/>
      <c r="B13" s="71" t="s">
        <v>104</v>
      </c>
      <c r="C13" s="72"/>
      <c r="D13" s="14">
        <v>80</v>
      </c>
      <c r="E13" s="12">
        <v>23.132000000000001</v>
      </c>
      <c r="F13" s="1">
        <v>22.515999999999998</v>
      </c>
      <c r="G13" s="1">
        <v>9.7539999999999996</v>
      </c>
      <c r="H13" s="1">
        <v>334.61099999999999</v>
      </c>
      <c r="I13" s="1" t="s">
        <v>105</v>
      </c>
    </row>
    <row r="14" spans="1:9" x14ac:dyDescent="0.25">
      <c r="A14" s="106"/>
      <c r="B14" s="71" t="s">
        <v>65</v>
      </c>
      <c r="C14" s="72"/>
      <c r="D14" s="14">
        <v>180</v>
      </c>
      <c r="E14" s="41">
        <v>0.504</v>
      </c>
      <c r="F14" s="36">
        <v>0.1</v>
      </c>
      <c r="G14" s="36">
        <v>20.76</v>
      </c>
      <c r="H14" s="36">
        <v>87.701999999999998</v>
      </c>
      <c r="I14" s="1" t="s">
        <v>49</v>
      </c>
    </row>
    <row r="15" spans="1:9" x14ac:dyDescent="0.25">
      <c r="A15" s="107"/>
      <c r="B15" s="71" t="s">
        <v>77</v>
      </c>
      <c r="C15" s="72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"/>
    </row>
    <row r="16" spans="1:9" ht="15.75" x14ac:dyDescent="0.25">
      <c r="A16" s="1" t="s">
        <v>106</v>
      </c>
      <c r="B16" s="73"/>
      <c r="C16" s="75"/>
      <c r="D16" s="53">
        <f>SUM(D11:D15)</f>
        <v>600</v>
      </c>
      <c r="E16" s="13">
        <f t="shared" ref="E16:H16" si="2">SUM(E11:E15)</f>
        <v>37.522999999999996</v>
      </c>
      <c r="F16" s="13">
        <f t="shared" si="2"/>
        <v>31.249000000000002</v>
      </c>
      <c r="G16" s="13">
        <f t="shared" si="2"/>
        <v>89.66</v>
      </c>
      <c r="H16" s="13">
        <f t="shared" si="2"/>
        <v>794.99</v>
      </c>
      <c r="I16" s="1"/>
    </row>
    <row r="17" spans="1:9" x14ac:dyDescent="0.25">
      <c r="A17" s="76" t="s">
        <v>17</v>
      </c>
      <c r="B17" s="71" t="s">
        <v>107</v>
      </c>
      <c r="C17" s="72"/>
      <c r="D17" s="14">
        <v>200</v>
      </c>
      <c r="E17" s="41">
        <v>5.8</v>
      </c>
      <c r="F17" s="36">
        <v>6.4</v>
      </c>
      <c r="G17" s="36">
        <v>9.4</v>
      </c>
      <c r="H17" s="36">
        <v>120</v>
      </c>
      <c r="I17" s="1" t="s">
        <v>108</v>
      </c>
    </row>
    <row r="18" spans="1:9" x14ac:dyDescent="0.25">
      <c r="A18" s="78"/>
      <c r="B18" s="71" t="s">
        <v>171</v>
      </c>
      <c r="C18" s="72"/>
      <c r="D18" s="14" t="s">
        <v>181</v>
      </c>
      <c r="E18" s="41">
        <v>3.04</v>
      </c>
      <c r="F18" s="36">
        <v>1.1599999999999999</v>
      </c>
      <c r="G18" s="36">
        <v>27.56</v>
      </c>
      <c r="H18" s="36">
        <v>107.3</v>
      </c>
      <c r="I18" s="1" t="s">
        <v>173</v>
      </c>
    </row>
    <row r="19" spans="1:9" ht="15.75" x14ac:dyDescent="0.25">
      <c r="A19" s="1" t="s">
        <v>93</v>
      </c>
      <c r="B19" s="73"/>
      <c r="C19" s="75"/>
      <c r="D19" s="53">
        <v>250</v>
      </c>
      <c r="E19" s="38">
        <f t="shared" ref="E19:H19" si="3">SUM(E17:E18)</f>
        <v>8.84</v>
      </c>
      <c r="F19" s="38">
        <f t="shared" si="3"/>
        <v>7.5600000000000005</v>
      </c>
      <c r="G19" s="13">
        <f t="shared" si="3"/>
        <v>36.96</v>
      </c>
      <c r="H19" s="38">
        <f t="shared" si="3"/>
        <v>227.3</v>
      </c>
      <c r="I19" s="1"/>
    </row>
    <row r="20" spans="1:9" ht="36" customHeight="1" x14ac:dyDescent="0.25">
      <c r="A20" s="76" t="s">
        <v>24</v>
      </c>
      <c r="B20" s="69" t="s">
        <v>109</v>
      </c>
      <c r="C20" s="70"/>
      <c r="D20" s="14">
        <v>140</v>
      </c>
      <c r="E20" s="41">
        <v>12.87</v>
      </c>
      <c r="F20" s="36">
        <v>12.19</v>
      </c>
      <c r="G20" s="1">
        <v>70.403000000000006</v>
      </c>
      <c r="H20" s="1">
        <v>443.06099999999998</v>
      </c>
      <c r="I20" s="28" t="s">
        <v>110</v>
      </c>
    </row>
    <row r="21" spans="1:9" x14ac:dyDescent="0.25">
      <c r="A21" s="77"/>
      <c r="B21" s="71" t="s">
        <v>111</v>
      </c>
      <c r="C21" s="72"/>
      <c r="D21" s="14">
        <v>60</v>
      </c>
      <c r="E21" s="12">
        <v>0.97799999999999998</v>
      </c>
      <c r="F21" s="1">
        <v>1.0760000000000001</v>
      </c>
      <c r="G21" s="1">
        <v>4.9960000000000004</v>
      </c>
      <c r="H21" s="36">
        <v>34.054000000000002</v>
      </c>
      <c r="I21" s="1" t="s">
        <v>112</v>
      </c>
    </row>
    <row r="22" spans="1:9" x14ac:dyDescent="0.25">
      <c r="A22" s="77"/>
      <c r="B22" s="71" t="s">
        <v>201</v>
      </c>
      <c r="C22" s="72"/>
      <c r="D22" s="14">
        <v>40</v>
      </c>
      <c r="E22" s="41">
        <v>5.08</v>
      </c>
      <c r="F22" s="36">
        <v>4.5999999999999996</v>
      </c>
      <c r="G22" s="36">
        <v>0.28000000000000003</v>
      </c>
      <c r="H22" s="36">
        <v>62.8</v>
      </c>
      <c r="I22" s="7" t="s">
        <v>57</v>
      </c>
    </row>
    <row r="23" spans="1:9" x14ac:dyDescent="0.25">
      <c r="A23" s="77"/>
      <c r="B23" s="71" t="s">
        <v>68</v>
      </c>
      <c r="C23" s="72"/>
      <c r="D23" s="14">
        <v>180</v>
      </c>
      <c r="E23" s="12">
        <v>0.156</v>
      </c>
      <c r="F23" s="1">
        <v>4.0000000000000001E-3</v>
      </c>
      <c r="G23" s="1">
        <v>7.3579999999999997</v>
      </c>
      <c r="H23" s="36">
        <v>30.777999999999999</v>
      </c>
      <c r="I23" s="19" t="s">
        <v>21</v>
      </c>
    </row>
    <row r="24" spans="1:9" x14ac:dyDescent="0.25">
      <c r="A24" s="78"/>
      <c r="B24" s="71" t="s">
        <v>184</v>
      </c>
      <c r="C24" s="72"/>
      <c r="D24" s="14">
        <v>30</v>
      </c>
      <c r="E24" s="41">
        <v>2.25</v>
      </c>
      <c r="F24" s="36">
        <v>0.87</v>
      </c>
      <c r="G24" s="36">
        <v>15.42</v>
      </c>
      <c r="H24" s="36">
        <v>78.599999999999994</v>
      </c>
      <c r="I24" s="19"/>
    </row>
    <row r="25" spans="1:9" ht="15.75" x14ac:dyDescent="0.25">
      <c r="A25" s="1" t="s">
        <v>113</v>
      </c>
      <c r="B25" s="73"/>
      <c r="C25" s="75"/>
      <c r="D25" s="53">
        <f>SUM(D20:D24)</f>
        <v>450</v>
      </c>
      <c r="E25" s="38">
        <f t="shared" ref="E25:H25" si="4">SUM(E20:E24)</f>
        <v>21.333999999999996</v>
      </c>
      <c r="F25" s="38">
        <f t="shared" si="4"/>
        <v>18.740000000000002</v>
      </c>
      <c r="G25" s="38">
        <f t="shared" si="4"/>
        <v>98.457000000000008</v>
      </c>
      <c r="H25" s="38">
        <f t="shared" si="4"/>
        <v>649.29300000000001</v>
      </c>
      <c r="I25" s="1"/>
    </row>
    <row r="26" spans="1:9" x14ac:dyDescent="0.25">
      <c r="A26" s="1" t="s">
        <v>51</v>
      </c>
      <c r="B26" s="73"/>
      <c r="C26" s="75"/>
      <c r="D26" s="54">
        <f>D25+D16+D10+D8</f>
        <v>1586</v>
      </c>
      <c r="E26" s="42">
        <f t="shared" ref="E26:H26" si="5">E25+E19+E16+E10+E8</f>
        <v>77.772999999999996</v>
      </c>
      <c r="F26" s="42">
        <f t="shared" si="5"/>
        <v>70.763000000000005</v>
      </c>
      <c r="G26" s="42">
        <f t="shared" si="5"/>
        <v>284.553</v>
      </c>
      <c r="H26" s="42">
        <f t="shared" si="5"/>
        <v>2074.8829999999998</v>
      </c>
      <c r="I26" s="1"/>
    </row>
  </sheetData>
  <mergeCells count="34">
    <mergeCell ref="B24:C24"/>
    <mergeCell ref="B25:C25"/>
    <mergeCell ref="B26:C26"/>
    <mergeCell ref="B16:C16"/>
    <mergeCell ref="A17:A18"/>
    <mergeCell ref="B17:C17"/>
    <mergeCell ref="B18:C18"/>
    <mergeCell ref="B19:C19"/>
    <mergeCell ref="A20:A24"/>
    <mergeCell ref="B20:C20"/>
    <mergeCell ref="B21:C21"/>
    <mergeCell ref="B22:C22"/>
    <mergeCell ref="B23:C23"/>
    <mergeCell ref="B8:C8"/>
    <mergeCell ref="B9:C9"/>
    <mergeCell ref="B10:C10"/>
    <mergeCell ref="A11:A15"/>
    <mergeCell ref="B11:C11"/>
    <mergeCell ref="B12:C12"/>
    <mergeCell ref="B13:C13"/>
    <mergeCell ref="B14:C14"/>
    <mergeCell ref="B15:C15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131</v>
      </c>
      <c r="B4" s="108"/>
      <c r="C4" s="109"/>
      <c r="D4" s="14"/>
      <c r="E4" s="1"/>
      <c r="F4" s="1"/>
      <c r="G4" s="1"/>
      <c r="H4" s="1"/>
      <c r="I4" s="1"/>
    </row>
    <row r="5" spans="1:9" ht="15.75" thickBot="1" x14ac:dyDescent="0.3">
      <c r="A5" s="89" t="s">
        <v>7</v>
      </c>
      <c r="B5" s="110" t="s">
        <v>207</v>
      </c>
      <c r="C5" s="111"/>
      <c r="D5" s="14">
        <v>163</v>
      </c>
      <c r="E5" s="12">
        <v>3.6739999999999999</v>
      </c>
      <c r="F5" s="1">
        <v>6.35</v>
      </c>
      <c r="G5" s="1">
        <v>51.554000000000002</v>
      </c>
      <c r="H5" s="1">
        <v>278.88</v>
      </c>
      <c r="I5" s="1" t="s">
        <v>114</v>
      </c>
    </row>
    <row r="6" spans="1:9" ht="15" customHeight="1" thickBot="1" x14ac:dyDescent="0.3">
      <c r="A6" s="90"/>
      <c r="B6" s="71" t="s">
        <v>141</v>
      </c>
      <c r="C6" s="72"/>
      <c r="D6" s="14">
        <v>200</v>
      </c>
      <c r="E6" s="41">
        <v>0.12</v>
      </c>
      <c r="F6" s="36">
        <v>0</v>
      </c>
      <c r="G6" s="1">
        <v>7.2380000000000004</v>
      </c>
      <c r="H6" s="36">
        <v>29.417999999999999</v>
      </c>
      <c r="I6" s="51" t="s">
        <v>202</v>
      </c>
    </row>
    <row r="7" spans="1:9" x14ac:dyDescent="0.25">
      <c r="A7" s="90"/>
      <c r="B7" s="71" t="s">
        <v>168</v>
      </c>
      <c r="C7" s="72"/>
      <c r="D7" s="14">
        <v>37</v>
      </c>
      <c r="E7" s="41">
        <v>2.738</v>
      </c>
      <c r="F7" s="1">
        <v>3.4780000000000002</v>
      </c>
      <c r="G7" s="36">
        <v>27.01</v>
      </c>
      <c r="H7" s="36">
        <v>150.59</v>
      </c>
      <c r="I7" s="1"/>
    </row>
    <row r="8" spans="1:9" ht="15.75" x14ac:dyDescent="0.25">
      <c r="A8" s="1" t="s">
        <v>10</v>
      </c>
      <c r="B8" s="69"/>
      <c r="C8" s="70"/>
      <c r="D8" s="53">
        <f>SUM(D5:D7)</f>
        <v>400</v>
      </c>
      <c r="E8" s="13">
        <f t="shared" ref="E8:H8" si="0">SUM(E5:E7)</f>
        <v>6.532</v>
      </c>
      <c r="F8" s="13">
        <f t="shared" si="0"/>
        <v>9.8279999999999994</v>
      </c>
      <c r="G8" s="13">
        <f t="shared" si="0"/>
        <v>85.802000000000007</v>
      </c>
      <c r="H8" s="38">
        <f t="shared" si="0"/>
        <v>458.88800000000003</v>
      </c>
      <c r="I8" s="7"/>
    </row>
    <row r="9" spans="1:9" x14ac:dyDescent="0.25">
      <c r="A9" s="8" t="s">
        <v>9</v>
      </c>
      <c r="B9" s="71" t="s">
        <v>20</v>
      </c>
      <c r="C9" s="72"/>
      <c r="D9" s="14">
        <v>150</v>
      </c>
      <c r="E9" s="41">
        <v>0.75</v>
      </c>
      <c r="F9" s="36">
        <v>0.15</v>
      </c>
      <c r="G9" s="36">
        <v>15.15</v>
      </c>
      <c r="H9" s="36">
        <v>64.5</v>
      </c>
      <c r="I9" s="7" t="s">
        <v>22</v>
      </c>
    </row>
    <row r="10" spans="1:9" ht="15.75" x14ac:dyDescent="0.25">
      <c r="A10" s="1" t="s">
        <v>11</v>
      </c>
      <c r="B10" s="63"/>
      <c r="C10" s="64"/>
      <c r="D10" s="53">
        <f>SUM(D9)</f>
        <v>150</v>
      </c>
      <c r="E10" s="38">
        <f t="shared" ref="E10:H10" si="1">SUM(E9)</f>
        <v>0.75</v>
      </c>
      <c r="F10" s="38">
        <f t="shared" si="1"/>
        <v>0.15</v>
      </c>
      <c r="G10" s="38">
        <f t="shared" si="1"/>
        <v>15.15</v>
      </c>
      <c r="H10" s="38">
        <f t="shared" si="1"/>
        <v>64.5</v>
      </c>
      <c r="I10" s="7"/>
    </row>
    <row r="11" spans="1:9" x14ac:dyDescent="0.25">
      <c r="A11" s="76" t="s">
        <v>45</v>
      </c>
      <c r="B11" s="112" t="s">
        <v>189</v>
      </c>
      <c r="C11" s="113"/>
      <c r="D11" s="14">
        <v>200</v>
      </c>
      <c r="E11" s="12">
        <v>5.7309999999999999</v>
      </c>
      <c r="F11" s="1">
        <v>6.2220000000000004</v>
      </c>
      <c r="G11" s="1">
        <v>22.927</v>
      </c>
      <c r="H11" s="1">
        <v>170.90100000000001</v>
      </c>
      <c r="I11" s="1" t="s">
        <v>115</v>
      </c>
    </row>
    <row r="12" spans="1:9" x14ac:dyDescent="0.25">
      <c r="A12" s="77"/>
      <c r="B12" s="71" t="s">
        <v>116</v>
      </c>
      <c r="C12" s="72"/>
      <c r="D12" s="14">
        <v>90</v>
      </c>
      <c r="E12" s="12">
        <v>3.4340000000000002</v>
      </c>
      <c r="F12" s="36">
        <v>70.010000000000005</v>
      </c>
      <c r="G12" s="1">
        <v>19.762</v>
      </c>
      <c r="H12" s="1">
        <v>148.84100000000001</v>
      </c>
      <c r="I12" s="1" t="s">
        <v>117</v>
      </c>
    </row>
    <row r="13" spans="1:9" x14ac:dyDescent="0.25">
      <c r="A13" s="77"/>
      <c r="B13" s="71" t="s">
        <v>118</v>
      </c>
      <c r="C13" s="72"/>
      <c r="D13" s="14">
        <v>80</v>
      </c>
      <c r="E13" s="12">
        <v>13.271000000000001</v>
      </c>
      <c r="F13" s="1">
        <v>30.376999999999999</v>
      </c>
      <c r="G13" s="1">
        <v>9.7289999999999992</v>
      </c>
      <c r="H13" s="1">
        <v>365.57600000000002</v>
      </c>
      <c r="I13" s="1" t="s">
        <v>119</v>
      </c>
    </row>
    <row r="14" spans="1:9" x14ac:dyDescent="0.25">
      <c r="A14" s="77"/>
      <c r="B14" s="99" t="s">
        <v>90</v>
      </c>
      <c r="C14" s="100"/>
      <c r="D14" s="14">
        <v>180</v>
      </c>
      <c r="E14" s="12">
        <v>0.308</v>
      </c>
      <c r="F14" s="1">
        <v>1.4E-2</v>
      </c>
      <c r="G14" s="1">
        <v>8.26</v>
      </c>
      <c r="H14" s="36">
        <v>63.35</v>
      </c>
      <c r="I14" s="1" t="s">
        <v>91</v>
      </c>
    </row>
    <row r="15" spans="1:9" x14ac:dyDescent="0.25">
      <c r="A15" s="78"/>
      <c r="B15" s="71" t="s">
        <v>77</v>
      </c>
      <c r="C15" s="72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"/>
    </row>
    <row r="16" spans="1:9" ht="15.75" x14ac:dyDescent="0.25">
      <c r="A16" s="1" t="s">
        <v>16</v>
      </c>
      <c r="B16" s="73"/>
      <c r="C16" s="75"/>
      <c r="D16" s="53">
        <f>SUM(D11:D15)</f>
        <v>600</v>
      </c>
      <c r="E16" s="13">
        <f t="shared" ref="E16:H16" si="2">SUM(E11:E15)</f>
        <v>26.044</v>
      </c>
      <c r="F16" s="13">
        <f t="shared" si="2"/>
        <v>107.22299999999998</v>
      </c>
      <c r="G16" s="13">
        <f t="shared" si="2"/>
        <v>80.477999999999994</v>
      </c>
      <c r="H16" s="13">
        <f t="shared" si="2"/>
        <v>847.66800000000001</v>
      </c>
      <c r="I16" s="1"/>
    </row>
    <row r="17" spans="1:9" x14ac:dyDescent="0.25">
      <c r="A17" s="76" t="s">
        <v>17</v>
      </c>
      <c r="B17" s="71" t="s">
        <v>58</v>
      </c>
      <c r="C17" s="72"/>
      <c r="D17" s="14">
        <v>210</v>
      </c>
      <c r="E17" s="41">
        <v>6.09</v>
      </c>
      <c r="F17" s="36">
        <v>6.72</v>
      </c>
      <c r="G17" s="36">
        <v>8.4</v>
      </c>
      <c r="H17" s="36">
        <v>123.9</v>
      </c>
      <c r="I17" s="9" t="s">
        <v>28</v>
      </c>
    </row>
    <row r="18" spans="1:9" x14ac:dyDescent="0.25">
      <c r="A18" s="78"/>
      <c r="B18" s="71" t="s">
        <v>35</v>
      </c>
      <c r="C18" s="72"/>
      <c r="D18" s="14">
        <v>25</v>
      </c>
      <c r="E18" s="41">
        <v>1.875</v>
      </c>
      <c r="F18" s="36">
        <v>0.72499999999999998</v>
      </c>
      <c r="G18" s="36">
        <v>12.85</v>
      </c>
      <c r="H18" s="36">
        <v>65.5</v>
      </c>
      <c r="I18" s="1"/>
    </row>
    <row r="19" spans="1:9" ht="15.75" x14ac:dyDescent="0.25">
      <c r="A19" s="1" t="s">
        <v>18</v>
      </c>
      <c r="B19" s="73"/>
      <c r="C19" s="75"/>
      <c r="D19" s="53">
        <f>SUM(D17:D18)</f>
        <v>235</v>
      </c>
      <c r="E19" s="38">
        <f t="shared" ref="E19:H19" si="3">SUM(E17:E18)</f>
        <v>7.9649999999999999</v>
      </c>
      <c r="F19" s="38">
        <f t="shared" si="3"/>
        <v>7.4449999999999994</v>
      </c>
      <c r="G19" s="38">
        <f t="shared" si="3"/>
        <v>21.25</v>
      </c>
      <c r="H19" s="38">
        <f t="shared" si="3"/>
        <v>189.4</v>
      </c>
      <c r="I19" s="1"/>
    </row>
    <row r="20" spans="1:9" x14ac:dyDescent="0.25">
      <c r="A20" s="76" t="s">
        <v>24</v>
      </c>
      <c r="B20" s="114" t="s">
        <v>120</v>
      </c>
      <c r="C20" s="115"/>
      <c r="D20" s="14">
        <v>195</v>
      </c>
      <c r="E20" s="41">
        <v>4.8479999999999999</v>
      </c>
      <c r="F20" s="36">
        <v>9.27</v>
      </c>
      <c r="G20" s="1">
        <v>18.417999999999999</v>
      </c>
      <c r="H20" s="36">
        <v>177.51</v>
      </c>
      <c r="I20" s="1" t="s">
        <v>95</v>
      </c>
    </row>
    <row r="21" spans="1:9" x14ac:dyDescent="0.25">
      <c r="A21" s="77"/>
      <c r="B21" s="71" t="s">
        <v>54</v>
      </c>
      <c r="C21" s="72"/>
      <c r="D21" s="14">
        <v>180</v>
      </c>
      <c r="E21" s="12">
        <v>3.484</v>
      </c>
      <c r="F21" s="36">
        <v>3.85</v>
      </c>
      <c r="G21" s="36">
        <v>12.63</v>
      </c>
      <c r="H21" s="36">
        <v>100.07</v>
      </c>
      <c r="I21" s="1" t="s">
        <v>34</v>
      </c>
    </row>
    <row r="22" spans="1:9" x14ac:dyDescent="0.25">
      <c r="A22" s="78"/>
      <c r="B22" s="114" t="s">
        <v>187</v>
      </c>
      <c r="C22" s="115"/>
      <c r="D22" s="14" t="s">
        <v>188</v>
      </c>
      <c r="E22" s="41">
        <v>10</v>
      </c>
      <c r="F22" s="36">
        <v>13.635</v>
      </c>
      <c r="G22" s="36">
        <v>20.625</v>
      </c>
      <c r="H22" s="36">
        <v>247.05</v>
      </c>
      <c r="I22" s="1" t="s">
        <v>122</v>
      </c>
    </row>
    <row r="23" spans="1:9" ht="15.75" x14ac:dyDescent="0.25">
      <c r="A23" s="1" t="s">
        <v>36</v>
      </c>
      <c r="B23" s="73"/>
      <c r="C23" s="75"/>
      <c r="D23" s="53">
        <v>450</v>
      </c>
      <c r="E23" s="13">
        <f t="shared" ref="E23:H23" si="4">SUM(E20:E22)</f>
        <v>18.332000000000001</v>
      </c>
      <c r="F23" s="13">
        <f t="shared" si="4"/>
        <v>26.754999999999999</v>
      </c>
      <c r="G23" s="13">
        <f t="shared" si="4"/>
        <v>51.673000000000002</v>
      </c>
      <c r="H23" s="13">
        <f t="shared" si="4"/>
        <v>524.63</v>
      </c>
      <c r="I23" s="1"/>
    </row>
    <row r="24" spans="1:9" x14ac:dyDescent="0.25">
      <c r="A24" s="1" t="s">
        <v>51</v>
      </c>
      <c r="B24" s="73"/>
      <c r="C24" s="75"/>
      <c r="D24" s="59">
        <f>D23+D19+D16+D10+D8</f>
        <v>1835</v>
      </c>
      <c r="E24" s="42">
        <f t="shared" ref="E24:H24" si="5">E23+E19+E16+E10+E8</f>
        <v>59.623000000000005</v>
      </c>
      <c r="F24" s="21">
        <f t="shared" si="5"/>
        <v>151.40099999999998</v>
      </c>
      <c r="G24" s="42">
        <f t="shared" si="5"/>
        <v>254.35300000000001</v>
      </c>
      <c r="H24" s="42">
        <f t="shared" si="5"/>
        <v>2085.0859999999998</v>
      </c>
      <c r="I24" s="1"/>
    </row>
  </sheetData>
  <mergeCells count="31">
    <mergeCell ref="B23:C23"/>
    <mergeCell ref="B24:C24"/>
    <mergeCell ref="B16:C16"/>
    <mergeCell ref="A17:A18"/>
    <mergeCell ref="B17:C17"/>
    <mergeCell ref="B18:C18"/>
    <mergeCell ref="B19:C19"/>
    <mergeCell ref="A20:A22"/>
    <mergeCell ref="B20:C20"/>
    <mergeCell ref="B21:C21"/>
    <mergeCell ref="B22:C22"/>
    <mergeCell ref="B8:C8"/>
    <mergeCell ref="B9:C9"/>
    <mergeCell ref="A11:A15"/>
    <mergeCell ref="B11:C11"/>
    <mergeCell ref="B12:C12"/>
    <mergeCell ref="B13:C13"/>
    <mergeCell ref="B14:C14"/>
    <mergeCell ref="B15:C15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132</v>
      </c>
      <c r="B4" s="73"/>
      <c r="C4" s="75"/>
      <c r="D4" s="14"/>
      <c r="E4" s="1"/>
      <c r="F4" s="1"/>
      <c r="G4" s="1"/>
      <c r="H4" s="1"/>
      <c r="I4" s="1"/>
    </row>
    <row r="5" spans="1:9" x14ac:dyDescent="0.25">
      <c r="A5" s="89" t="s">
        <v>7</v>
      </c>
      <c r="B5" s="116" t="s">
        <v>121</v>
      </c>
      <c r="C5" s="117"/>
      <c r="D5" s="14">
        <v>200</v>
      </c>
      <c r="E5" s="41">
        <v>6.1029999999999998</v>
      </c>
      <c r="F5" s="1">
        <v>8.44</v>
      </c>
      <c r="G5" s="1">
        <v>28.358000000000001</v>
      </c>
      <c r="H5" s="36">
        <v>214.86</v>
      </c>
      <c r="I5" s="1" t="s">
        <v>95</v>
      </c>
    </row>
    <row r="6" spans="1:9" x14ac:dyDescent="0.25">
      <c r="A6" s="90"/>
      <c r="B6" s="71" t="s">
        <v>41</v>
      </c>
      <c r="C6" s="72"/>
      <c r="D6" s="14">
        <v>190</v>
      </c>
      <c r="E6" s="12">
        <v>3.8450000000000002</v>
      </c>
      <c r="F6" s="1">
        <v>4.0650000000000004</v>
      </c>
      <c r="G6" s="1">
        <v>12.779</v>
      </c>
      <c r="H6" s="1">
        <v>104.265</v>
      </c>
      <c r="I6" s="1" t="s">
        <v>42</v>
      </c>
    </row>
    <row r="7" spans="1:9" ht="21.75" customHeight="1" x14ac:dyDescent="0.25">
      <c r="A7" s="91"/>
      <c r="B7" s="69" t="s">
        <v>190</v>
      </c>
      <c r="C7" s="70"/>
      <c r="D7" s="17" t="s">
        <v>208</v>
      </c>
      <c r="E7" s="41">
        <v>0.24</v>
      </c>
      <c r="F7" s="36">
        <v>0.03</v>
      </c>
      <c r="G7" s="36">
        <v>23.94</v>
      </c>
      <c r="H7" s="36">
        <v>97.8</v>
      </c>
      <c r="I7" s="1"/>
    </row>
    <row r="8" spans="1:9" ht="15.75" x14ac:dyDescent="0.25">
      <c r="A8" s="1" t="s">
        <v>10</v>
      </c>
      <c r="B8" s="73"/>
      <c r="C8" s="75"/>
      <c r="D8" s="53">
        <f>SUM(D5:D7)</f>
        <v>390</v>
      </c>
      <c r="E8" s="13">
        <f t="shared" ref="E8:H8" si="0">SUM(E5:E7)</f>
        <v>10.188000000000001</v>
      </c>
      <c r="F8" s="13">
        <f t="shared" si="0"/>
        <v>12.534999999999998</v>
      </c>
      <c r="G8" s="13">
        <f t="shared" si="0"/>
        <v>65.076999999999998</v>
      </c>
      <c r="H8" s="13">
        <f t="shared" si="0"/>
        <v>416.92500000000001</v>
      </c>
      <c r="I8" s="1"/>
    </row>
    <row r="9" spans="1:9" x14ac:dyDescent="0.25">
      <c r="A9" s="8" t="s">
        <v>9</v>
      </c>
      <c r="B9" s="71" t="s">
        <v>209</v>
      </c>
      <c r="C9" s="72"/>
      <c r="D9" s="14">
        <v>30</v>
      </c>
      <c r="E9" s="41">
        <v>0.12</v>
      </c>
      <c r="F9" s="36">
        <v>0.09</v>
      </c>
      <c r="G9" s="36">
        <v>3.09</v>
      </c>
      <c r="H9" s="36">
        <v>14.1</v>
      </c>
      <c r="I9" s="1" t="s">
        <v>210</v>
      </c>
    </row>
    <row r="10" spans="1:9" x14ac:dyDescent="0.25">
      <c r="A10" s="8"/>
      <c r="B10" s="71" t="s">
        <v>20</v>
      </c>
      <c r="C10" s="72"/>
      <c r="D10" s="14">
        <v>100</v>
      </c>
      <c r="E10" s="41">
        <v>0.5</v>
      </c>
      <c r="F10" s="36">
        <v>0.1</v>
      </c>
      <c r="G10" s="36">
        <v>10.1</v>
      </c>
      <c r="H10" s="36">
        <v>43</v>
      </c>
      <c r="I10" s="19" t="s">
        <v>22</v>
      </c>
    </row>
    <row r="11" spans="1:9" x14ac:dyDescent="0.25">
      <c r="A11" s="1" t="s">
        <v>11</v>
      </c>
      <c r="B11" s="73"/>
      <c r="C11" s="75"/>
      <c r="D11" s="53">
        <f>SUM(D9:D10)</f>
        <v>130</v>
      </c>
      <c r="E11" s="40">
        <f>SUM(E9:E10)</f>
        <v>0.62</v>
      </c>
      <c r="F11" s="40">
        <f t="shared" ref="F11:H11" si="1">SUM(F9:F10)</f>
        <v>0.19</v>
      </c>
      <c r="G11" s="40">
        <f t="shared" si="1"/>
        <v>13.19</v>
      </c>
      <c r="H11" s="40">
        <f t="shared" si="1"/>
        <v>57.1</v>
      </c>
      <c r="I11" s="1"/>
    </row>
    <row r="12" spans="1:9" x14ac:dyDescent="0.25">
      <c r="A12" s="76" t="s">
        <v>45</v>
      </c>
      <c r="B12" s="71" t="s">
        <v>123</v>
      </c>
      <c r="C12" s="72"/>
      <c r="D12" s="14">
        <v>200</v>
      </c>
      <c r="E12" s="12">
        <v>4.2110000000000003</v>
      </c>
      <c r="F12" s="1">
        <v>6.9829999999999997</v>
      </c>
      <c r="G12" s="1">
        <v>17.931999999999999</v>
      </c>
      <c r="H12" s="1">
        <v>156.36099999999999</v>
      </c>
      <c r="I12" s="1" t="s">
        <v>124</v>
      </c>
    </row>
    <row r="13" spans="1:9" x14ac:dyDescent="0.25">
      <c r="A13" s="77"/>
      <c r="B13" s="71" t="s">
        <v>74</v>
      </c>
      <c r="C13" s="72"/>
      <c r="D13" s="14">
        <v>130</v>
      </c>
      <c r="E13" s="41">
        <v>4.1900000000000004</v>
      </c>
      <c r="F13" s="1">
        <v>5.7649999999999997</v>
      </c>
      <c r="G13" s="36">
        <v>24.42</v>
      </c>
      <c r="H13" s="36">
        <v>167</v>
      </c>
      <c r="I13" s="1" t="s">
        <v>75</v>
      </c>
    </row>
    <row r="14" spans="1:9" x14ac:dyDescent="0.25">
      <c r="A14" s="77"/>
      <c r="B14" s="71" t="s">
        <v>125</v>
      </c>
      <c r="C14" s="72"/>
      <c r="D14" s="14">
        <v>70</v>
      </c>
      <c r="E14" s="41">
        <v>13.255000000000001</v>
      </c>
      <c r="F14" s="36">
        <v>27.928000000000001</v>
      </c>
      <c r="G14" s="36">
        <v>9.7029999999999994</v>
      </c>
      <c r="H14" s="36">
        <v>343.36599999999999</v>
      </c>
      <c r="I14" s="1" t="s">
        <v>126</v>
      </c>
    </row>
    <row r="15" spans="1:9" x14ac:dyDescent="0.25">
      <c r="A15" s="77"/>
      <c r="B15" s="71" t="s">
        <v>65</v>
      </c>
      <c r="C15" s="72"/>
      <c r="D15" s="14">
        <v>180</v>
      </c>
      <c r="E15" s="41">
        <v>0.504</v>
      </c>
      <c r="F15" s="36">
        <v>0.1</v>
      </c>
      <c r="G15" s="36">
        <v>20.76</v>
      </c>
      <c r="H15" s="36">
        <v>87.701999999999998</v>
      </c>
      <c r="I15" s="1" t="s">
        <v>49</v>
      </c>
    </row>
    <row r="16" spans="1:9" x14ac:dyDescent="0.25">
      <c r="A16" s="78"/>
      <c r="B16" s="31" t="s">
        <v>48</v>
      </c>
      <c r="C16" s="31"/>
      <c r="D16" s="14">
        <v>50</v>
      </c>
      <c r="E16" s="41">
        <v>3.3</v>
      </c>
      <c r="F16" s="36">
        <v>0.6</v>
      </c>
      <c r="G16" s="36">
        <v>19.8</v>
      </c>
      <c r="H16" s="36">
        <v>99</v>
      </c>
      <c r="I16" s="31"/>
    </row>
    <row r="17" spans="1:9" ht="15.75" x14ac:dyDescent="0.25">
      <c r="A17" s="1" t="s">
        <v>16</v>
      </c>
      <c r="B17" s="73"/>
      <c r="C17" s="75"/>
      <c r="D17" s="60">
        <f>SUM(D9:D16)</f>
        <v>890</v>
      </c>
      <c r="E17" s="32">
        <f t="shared" ref="E17:H17" si="2">SUM(E12:E16)</f>
        <v>25.46</v>
      </c>
      <c r="F17" s="43">
        <f t="shared" si="2"/>
        <v>41.376000000000005</v>
      </c>
      <c r="G17" s="32">
        <f t="shared" si="2"/>
        <v>92.615000000000009</v>
      </c>
      <c r="H17" s="43">
        <f t="shared" si="2"/>
        <v>853.42899999999997</v>
      </c>
      <c r="I17" s="31"/>
    </row>
    <row r="18" spans="1:9" x14ac:dyDescent="0.25">
      <c r="A18" s="76" t="s">
        <v>17</v>
      </c>
      <c r="B18" s="71" t="s">
        <v>58</v>
      </c>
      <c r="C18" s="72"/>
      <c r="D18" s="14">
        <v>210</v>
      </c>
      <c r="E18" s="41">
        <v>6.09</v>
      </c>
      <c r="F18" s="36">
        <v>6.72</v>
      </c>
      <c r="G18" s="36">
        <v>8.4</v>
      </c>
      <c r="H18" s="36">
        <v>123.9</v>
      </c>
      <c r="I18" s="9" t="s">
        <v>28</v>
      </c>
    </row>
    <row r="19" spans="1:9" x14ac:dyDescent="0.25">
      <c r="A19" s="78"/>
      <c r="B19" s="71" t="s">
        <v>69</v>
      </c>
      <c r="C19" s="72"/>
      <c r="D19" s="14">
        <v>25</v>
      </c>
      <c r="E19" s="41">
        <v>1.875</v>
      </c>
      <c r="F19" s="36">
        <v>0.72499999999999998</v>
      </c>
      <c r="G19" s="36">
        <v>12.85</v>
      </c>
      <c r="H19" s="36">
        <v>65.5</v>
      </c>
      <c r="I19" s="1"/>
    </row>
    <row r="20" spans="1:9" x14ac:dyDescent="0.25">
      <c r="A20" s="1" t="s">
        <v>18</v>
      </c>
      <c r="B20" s="65"/>
      <c r="C20" s="66"/>
      <c r="D20" s="53">
        <f>SUM(D18:D19)</f>
        <v>235</v>
      </c>
      <c r="E20" s="11">
        <f t="shared" ref="E20:H20" si="3">SUM(E18:E19)</f>
        <v>7.9649999999999999</v>
      </c>
      <c r="F20" s="40">
        <f t="shared" si="3"/>
        <v>7.4449999999999994</v>
      </c>
      <c r="G20" s="11">
        <f t="shared" si="3"/>
        <v>21.25</v>
      </c>
      <c r="H20" s="40">
        <f t="shared" si="3"/>
        <v>189.4</v>
      </c>
      <c r="I20" s="1"/>
    </row>
    <row r="21" spans="1:9" x14ac:dyDescent="0.25">
      <c r="A21" s="76" t="s">
        <v>24</v>
      </c>
      <c r="B21" s="118" t="s">
        <v>127</v>
      </c>
      <c r="C21" s="119"/>
      <c r="D21" s="14">
        <v>150</v>
      </c>
      <c r="E21" s="12">
        <v>15.532999999999999</v>
      </c>
      <c r="F21" s="36">
        <v>15.483000000000001</v>
      </c>
      <c r="G21" s="1">
        <v>6.6630000000000003</v>
      </c>
      <c r="H21" s="36">
        <v>227.56</v>
      </c>
      <c r="I21" s="1" t="s">
        <v>128</v>
      </c>
    </row>
    <row r="22" spans="1:9" x14ac:dyDescent="0.25">
      <c r="A22" s="77"/>
      <c r="B22" s="71" t="s">
        <v>111</v>
      </c>
      <c r="C22" s="72"/>
      <c r="D22" s="14">
        <v>60</v>
      </c>
      <c r="E22" s="41">
        <v>0.93</v>
      </c>
      <c r="F22" s="36">
        <v>2.0720000000000001</v>
      </c>
      <c r="G22" s="36">
        <v>4.7160000000000002</v>
      </c>
      <c r="H22" s="36">
        <v>41.7</v>
      </c>
      <c r="I22" s="1" t="s">
        <v>191</v>
      </c>
    </row>
    <row r="23" spans="1:9" x14ac:dyDescent="0.25">
      <c r="A23" s="77"/>
      <c r="B23" s="71" t="s">
        <v>68</v>
      </c>
      <c r="C23" s="72"/>
      <c r="D23" s="14">
        <v>200</v>
      </c>
      <c r="E23" s="12">
        <v>0.156</v>
      </c>
      <c r="F23" s="1">
        <v>4.0000000000000001E-3</v>
      </c>
      <c r="G23" s="1">
        <v>7.3579999999999997</v>
      </c>
      <c r="H23" s="36">
        <v>30.777999999999999</v>
      </c>
      <c r="I23" s="19" t="s">
        <v>21</v>
      </c>
    </row>
    <row r="24" spans="1:9" x14ac:dyDescent="0.25">
      <c r="A24" s="78"/>
      <c r="B24" s="71" t="s">
        <v>35</v>
      </c>
      <c r="C24" s="72"/>
      <c r="D24" s="14">
        <v>40</v>
      </c>
      <c r="E24" s="41">
        <v>3</v>
      </c>
      <c r="F24" s="36">
        <v>1.1599999999999999</v>
      </c>
      <c r="G24" s="36">
        <v>20.56</v>
      </c>
      <c r="H24" s="36">
        <v>104.8</v>
      </c>
      <c r="I24" s="1"/>
    </row>
    <row r="25" spans="1:9" ht="15.75" x14ac:dyDescent="0.25">
      <c r="A25" s="1" t="s">
        <v>36</v>
      </c>
      <c r="B25" s="73"/>
      <c r="C25" s="75"/>
      <c r="D25" s="53">
        <f>SUM(D21:D24)</f>
        <v>450</v>
      </c>
      <c r="E25" s="38">
        <f t="shared" ref="E25:H25" si="4">SUM(E21:E24)</f>
        <v>19.619</v>
      </c>
      <c r="F25" s="38">
        <f t="shared" si="4"/>
        <v>18.719000000000001</v>
      </c>
      <c r="G25" s="38">
        <f t="shared" si="4"/>
        <v>39.296999999999997</v>
      </c>
      <c r="H25" s="38">
        <f t="shared" si="4"/>
        <v>404.83800000000002</v>
      </c>
      <c r="I25" s="1"/>
    </row>
    <row r="26" spans="1:9" ht="15.75" x14ac:dyDescent="0.25">
      <c r="A26" s="1" t="s">
        <v>51</v>
      </c>
      <c r="B26" s="73"/>
      <c r="C26" s="75"/>
      <c r="D26" s="54">
        <f>D25+D20+D17+D8+D11</f>
        <v>2095</v>
      </c>
      <c r="E26" s="33">
        <f t="shared" ref="E26:H26" si="5">E25+E20+E17+E11+E8</f>
        <v>63.851999999999997</v>
      </c>
      <c r="F26" s="39">
        <f t="shared" si="5"/>
        <v>80.265000000000001</v>
      </c>
      <c r="G26" s="34">
        <f t="shared" si="5"/>
        <v>231.429</v>
      </c>
      <c r="H26" s="39">
        <f t="shared" si="5"/>
        <v>1921.6919999999998</v>
      </c>
      <c r="I26" s="1"/>
    </row>
  </sheetData>
  <mergeCells count="32">
    <mergeCell ref="B25:C25"/>
    <mergeCell ref="B26:C26"/>
    <mergeCell ref="B17:C17"/>
    <mergeCell ref="A18:A19"/>
    <mergeCell ref="B18:C18"/>
    <mergeCell ref="B19:C19"/>
    <mergeCell ref="A21:A24"/>
    <mergeCell ref="B21:C21"/>
    <mergeCell ref="B22:C22"/>
    <mergeCell ref="B23:C23"/>
    <mergeCell ref="B24:C24"/>
    <mergeCell ref="B8:C8"/>
    <mergeCell ref="B9:C9"/>
    <mergeCell ref="B10:C10"/>
    <mergeCell ref="B11:C11"/>
    <mergeCell ref="A12:A16"/>
    <mergeCell ref="B12:C12"/>
    <mergeCell ref="B13:C13"/>
    <mergeCell ref="B14:C14"/>
    <mergeCell ref="B15:C15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120" zoomScaleNormal="120" zoomScaleSheetLayoutView="120" workbookViewId="0">
      <selection sqref="A1:I1"/>
    </sheetView>
  </sheetViews>
  <sheetFormatPr defaultRowHeight="15" x14ac:dyDescent="0.25"/>
  <cols>
    <col min="1" max="1" width="18.140625" customWidth="1"/>
    <col min="3" max="3" width="28" customWidth="1"/>
    <col min="4" max="4" width="9.140625" style="16" customWidth="1"/>
    <col min="5" max="5" width="8.5703125" customWidth="1"/>
    <col min="6" max="6" width="7.85546875" customWidth="1"/>
    <col min="7" max="7" width="8.42578125" customWidth="1"/>
    <col min="8" max="8" width="9.7109375" customWidth="1"/>
    <col min="9" max="9" width="20.7109375" customWidth="1"/>
    <col min="10" max="10" width="8.140625" customWidth="1"/>
    <col min="11" max="11" width="8" customWidth="1"/>
    <col min="12" max="12" width="9.28515625" customWidth="1"/>
    <col min="13" max="13" width="10.42578125" customWidth="1"/>
    <col min="14" max="14" width="9.7109375" customWidth="1"/>
    <col min="15" max="15" width="8.7109375" customWidth="1"/>
    <col min="16" max="16" width="8.85546875" customWidth="1"/>
    <col min="17" max="17" width="10" bestFit="1" customWidth="1"/>
    <col min="18" max="18" width="18.42578125" customWidth="1"/>
  </cols>
  <sheetData>
    <row r="1" spans="1:9" ht="18" customHeight="1" x14ac:dyDescent="0.25">
      <c r="A1" s="83" t="s">
        <v>211</v>
      </c>
      <c r="B1" s="83"/>
      <c r="C1" s="83"/>
      <c r="D1" s="83"/>
      <c r="E1" s="83"/>
      <c r="F1" s="83"/>
      <c r="G1" s="83"/>
      <c r="H1" s="83"/>
      <c r="I1" s="83"/>
    </row>
    <row r="2" spans="1:9" ht="15" customHeight="1" x14ac:dyDescent="0.25">
      <c r="A2" s="88" t="s">
        <v>0</v>
      </c>
      <c r="B2" s="88" t="s">
        <v>1</v>
      </c>
      <c r="C2" s="88"/>
      <c r="D2" s="84" t="s">
        <v>2</v>
      </c>
      <c r="E2" s="73" t="s">
        <v>3</v>
      </c>
      <c r="F2" s="74"/>
      <c r="G2" s="75"/>
      <c r="H2" s="86" t="s">
        <v>162</v>
      </c>
      <c r="I2" s="86" t="s">
        <v>52</v>
      </c>
    </row>
    <row r="3" spans="1:9" ht="33" customHeight="1" x14ac:dyDescent="0.25">
      <c r="A3" s="88"/>
      <c r="B3" s="88"/>
      <c r="C3" s="88"/>
      <c r="D3" s="85"/>
      <c r="E3" s="3" t="s">
        <v>4</v>
      </c>
      <c r="F3" s="3" t="s">
        <v>5</v>
      </c>
      <c r="G3" s="44" t="s">
        <v>6</v>
      </c>
      <c r="H3" s="87"/>
      <c r="I3" s="87"/>
    </row>
    <row r="4" spans="1:9" ht="15.75" x14ac:dyDescent="0.25">
      <c r="A4" s="27" t="s">
        <v>133</v>
      </c>
      <c r="B4" s="73"/>
      <c r="C4" s="75"/>
      <c r="D4" s="14"/>
      <c r="E4" s="1"/>
      <c r="F4" s="1"/>
      <c r="G4" s="1"/>
      <c r="H4" s="1"/>
      <c r="I4" s="1"/>
    </row>
    <row r="5" spans="1:9" x14ac:dyDescent="0.25">
      <c r="A5" s="89" t="s">
        <v>7</v>
      </c>
      <c r="B5" s="110" t="s">
        <v>134</v>
      </c>
      <c r="C5" s="111"/>
      <c r="D5" s="14">
        <v>190</v>
      </c>
      <c r="E5" s="48">
        <v>7.2480000000000002</v>
      </c>
      <c r="F5" s="12">
        <v>13.625</v>
      </c>
      <c r="G5" s="12">
        <v>32.478000000000002</v>
      </c>
      <c r="H5" s="12">
        <v>282.61</v>
      </c>
      <c r="I5" s="1" t="s">
        <v>135</v>
      </c>
    </row>
    <row r="6" spans="1:9" x14ac:dyDescent="0.25">
      <c r="A6" s="90"/>
      <c r="B6" s="71" t="s">
        <v>54</v>
      </c>
      <c r="C6" s="72"/>
      <c r="D6" s="14">
        <v>180</v>
      </c>
      <c r="E6" s="12">
        <v>3.484</v>
      </c>
      <c r="F6" s="36">
        <v>3.85</v>
      </c>
      <c r="G6" s="1">
        <v>12.63</v>
      </c>
      <c r="H6" s="36">
        <v>100.07</v>
      </c>
      <c r="I6" s="1" t="s">
        <v>34</v>
      </c>
    </row>
    <row r="7" spans="1:9" x14ac:dyDescent="0.25">
      <c r="A7" s="91"/>
      <c r="B7" s="71" t="s">
        <v>43</v>
      </c>
      <c r="C7" s="72"/>
      <c r="D7" s="17" t="s">
        <v>192</v>
      </c>
      <c r="E7" s="41">
        <v>1.915</v>
      </c>
      <c r="F7" s="36">
        <v>4.3499999999999996</v>
      </c>
      <c r="G7" s="1">
        <v>12.914999999999999</v>
      </c>
      <c r="H7" s="36">
        <v>98.55</v>
      </c>
      <c r="I7" s="1" t="s">
        <v>44</v>
      </c>
    </row>
    <row r="8" spans="1:9" ht="15.75" x14ac:dyDescent="0.25">
      <c r="A8" s="1" t="s">
        <v>10</v>
      </c>
      <c r="B8" s="73"/>
      <c r="C8" s="75"/>
      <c r="D8" s="53">
        <v>400</v>
      </c>
      <c r="E8" s="38">
        <f t="shared" ref="E8:H8" si="0">SUM(E5:E7)</f>
        <v>12.646999999999998</v>
      </c>
      <c r="F8" s="13">
        <f t="shared" si="0"/>
        <v>21.825000000000003</v>
      </c>
      <c r="G8" s="13">
        <f t="shared" si="0"/>
        <v>58.023000000000003</v>
      </c>
      <c r="H8" s="13">
        <f t="shared" si="0"/>
        <v>481.23</v>
      </c>
      <c r="I8" s="1"/>
    </row>
    <row r="9" spans="1:9" x14ac:dyDescent="0.25">
      <c r="A9" s="8" t="s">
        <v>9</v>
      </c>
      <c r="B9" s="71" t="s">
        <v>71</v>
      </c>
      <c r="C9" s="72"/>
      <c r="D9" s="14">
        <v>148</v>
      </c>
      <c r="E9" s="41">
        <v>0.59199999999999997</v>
      </c>
      <c r="F9" s="41">
        <v>0.59199999999999997</v>
      </c>
      <c r="G9" s="41">
        <v>14.504</v>
      </c>
      <c r="H9" s="41">
        <v>69.56</v>
      </c>
      <c r="I9" s="1" t="s">
        <v>61</v>
      </c>
    </row>
    <row r="10" spans="1:9" x14ac:dyDescent="0.25">
      <c r="A10" s="1" t="s">
        <v>92</v>
      </c>
      <c r="B10" s="73"/>
      <c r="C10" s="75"/>
      <c r="D10" s="53">
        <f>SUM(D9)</f>
        <v>148</v>
      </c>
      <c r="E10" s="40">
        <f t="shared" ref="E10:H10" si="1">SUM(E9)</f>
        <v>0.59199999999999997</v>
      </c>
      <c r="F10" s="40">
        <f t="shared" si="1"/>
        <v>0.59199999999999997</v>
      </c>
      <c r="G10" s="40">
        <f t="shared" si="1"/>
        <v>14.504</v>
      </c>
      <c r="H10" s="40">
        <f t="shared" si="1"/>
        <v>69.56</v>
      </c>
      <c r="I10" s="1"/>
    </row>
    <row r="11" spans="1:9" x14ac:dyDescent="0.25">
      <c r="A11" s="76" t="s">
        <v>45</v>
      </c>
      <c r="B11" s="71" t="s">
        <v>193</v>
      </c>
      <c r="C11" s="72"/>
      <c r="D11" s="14">
        <v>200</v>
      </c>
      <c r="E11" s="12">
        <v>4.1349999999999998</v>
      </c>
      <c r="F11" s="1">
        <v>6.8819999999999997</v>
      </c>
      <c r="G11" s="1">
        <v>16.864999999999998</v>
      </c>
      <c r="H11" s="1">
        <v>146.68100000000001</v>
      </c>
      <c r="I11" s="1" t="s">
        <v>136</v>
      </c>
    </row>
    <row r="12" spans="1:9" x14ac:dyDescent="0.25">
      <c r="A12" s="77"/>
      <c r="B12" s="71" t="s">
        <v>164</v>
      </c>
      <c r="C12" s="72"/>
      <c r="D12" s="14">
        <v>170</v>
      </c>
      <c r="E12" s="12">
        <v>15.584</v>
      </c>
      <c r="F12" s="1">
        <v>33.676000000000002</v>
      </c>
      <c r="G12" s="1">
        <v>15.878</v>
      </c>
      <c r="H12" s="1">
        <v>430.77600000000001</v>
      </c>
      <c r="I12" s="1" t="s">
        <v>137</v>
      </c>
    </row>
    <row r="13" spans="1:9" x14ac:dyDescent="0.25">
      <c r="A13" s="77"/>
      <c r="B13" s="71" t="s">
        <v>138</v>
      </c>
      <c r="C13" s="72"/>
      <c r="D13" s="14">
        <v>50</v>
      </c>
      <c r="E13" s="12">
        <v>0.999</v>
      </c>
      <c r="F13" s="1">
        <v>1.7649999999999999</v>
      </c>
      <c r="G13" s="1">
        <v>4.1580000000000004</v>
      </c>
      <c r="H13" s="36">
        <v>36.93</v>
      </c>
      <c r="I13" s="1" t="s">
        <v>139</v>
      </c>
    </row>
    <row r="14" spans="1:9" x14ac:dyDescent="0.25">
      <c r="A14" s="77"/>
      <c r="B14" s="99" t="s">
        <v>65</v>
      </c>
      <c r="C14" s="100"/>
      <c r="D14" s="14">
        <v>180</v>
      </c>
      <c r="E14" s="41">
        <v>0.504</v>
      </c>
      <c r="F14" s="36">
        <v>0.1</v>
      </c>
      <c r="G14" s="36">
        <v>20.76</v>
      </c>
      <c r="H14" s="36">
        <v>87.701999999999998</v>
      </c>
      <c r="I14" s="1" t="s">
        <v>49</v>
      </c>
    </row>
    <row r="15" spans="1:9" x14ac:dyDescent="0.25">
      <c r="A15" s="78"/>
      <c r="B15" s="120" t="s">
        <v>77</v>
      </c>
      <c r="C15" s="120"/>
      <c r="D15" s="14">
        <v>50</v>
      </c>
      <c r="E15" s="41">
        <v>3.3</v>
      </c>
      <c r="F15" s="36">
        <v>0.6</v>
      </c>
      <c r="G15" s="36">
        <v>19.8</v>
      </c>
      <c r="H15" s="36">
        <v>99</v>
      </c>
      <c r="I15" s="1"/>
    </row>
    <row r="16" spans="1:9" ht="15.75" x14ac:dyDescent="0.25">
      <c r="A16" s="1" t="s">
        <v>16</v>
      </c>
      <c r="B16" s="73"/>
      <c r="C16" s="75"/>
      <c r="D16" s="53">
        <f>SUM(D11:D15)</f>
        <v>650</v>
      </c>
      <c r="E16" s="13">
        <f t="shared" ref="E16:H16" si="2">SUM(E11:E15)</f>
        <v>24.522000000000002</v>
      </c>
      <c r="F16" s="13">
        <f t="shared" si="2"/>
        <v>43.023000000000003</v>
      </c>
      <c r="G16" s="38">
        <f t="shared" si="2"/>
        <v>77.460999999999999</v>
      </c>
      <c r="H16" s="13">
        <f t="shared" si="2"/>
        <v>801.08899999999994</v>
      </c>
      <c r="I16" s="1"/>
    </row>
    <row r="17" spans="1:9" x14ac:dyDescent="0.25">
      <c r="A17" s="1" t="s">
        <v>17</v>
      </c>
      <c r="B17" s="71" t="s">
        <v>58</v>
      </c>
      <c r="C17" s="72"/>
      <c r="D17" s="14">
        <v>210</v>
      </c>
      <c r="E17" s="41">
        <v>6.09</v>
      </c>
      <c r="F17" s="36">
        <v>6.72</v>
      </c>
      <c r="G17" s="36">
        <v>8.4</v>
      </c>
      <c r="H17" s="36">
        <v>123.9</v>
      </c>
      <c r="I17" s="9" t="s">
        <v>28</v>
      </c>
    </row>
    <row r="18" spans="1:9" x14ac:dyDescent="0.25">
      <c r="A18" s="1"/>
      <c r="B18" s="71" t="s">
        <v>140</v>
      </c>
      <c r="C18" s="72"/>
      <c r="D18" s="14">
        <v>25</v>
      </c>
      <c r="E18" s="12">
        <v>1.891</v>
      </c>
      <c r="F18" s="1">
        <v>3.1739999999999999</v>
      </c>
      <c r="G18" s="1">
        <v>12.875999999999999</v>
      </c>
      <c r="H18" s="36">
        <v>87.71</v>
      </c>
      <c r="I18" s="1"/>
    </row>
    <row r="19" spans="1:9" ht="15.75" x14ac:dyDescent="0.25">
      <c r="A19" s="1" t="s">
        <v>18</v>
      </c>
      <c r="B19" s="73"/>
      <c r="C19" s="75"/>
      <c r="D19" s="53">
        <f>SUM(D17:D18)</f>
        <v>235</v>
      </c>
      <c r="E19" s="13">
        <f t="shared" ref="E19:H19" si="3">SUM(E17:E18)</f>
        <v>7.9809999999999999</v>
      </c>
      <c r="F19" s="13">
        <f t="shared" si="3"/>
        <v>9.8940000000000001</v>
      </c>
      <c r="G19" s="13">
        <f t="shared" si="3"/>
        <v>21.276</v>
      </c>
      <c r="H19" s="38">
        <f t="shared" si="3"/>
        <v>211.61</v>
      </c>
      <c r="I19" s="1"/>
    </row>
    <row r="20" spans="1:9" x14ac:dyDescent="0.25">
      <c r="A20" s="76" t="s">
        <v>24</v>
      </c>
      <c r="B20" s="99" t="s">
        <v>81</v>
      </c>
      <c r="C20" s="100"/>
      <c r="D20" s="14">
        <v>120</v>
      </c>
      <c r="E20" s="36">
        <v>21</v>
      </c>
      <c r="F20" s="1">
        <v>14.444000000000001</v>
      </c>
      <c r="G20" s="1">
        <v>15.933</v>
      </c>
      <c r="H20" s="1">
        <v>281.83</v>
      </c>
      <c r="I20" s="1" t="s">
        <v>82</v>
      </c>
    </row>
    <row r="21" spans="1:9" x14ac:dyDescent="0.25">
      <c r="A21" s="77"/>
      <c r="B21" s="99" t="s">
        <v>66</v>
      </c>
      <c r="C21" s="100"/>
      <c r="D21" s="14">
        <v>50</v>
      </c>
      <c r="E21" s="12">
        <v>4.2000000000000003E-2</v>
      </c>
      <c r="F21" s="36">
        <v>0</v>
      </c>
      <c r="G21" s="36">
        <v>8.84</v>
      </c>
      <c r="H21" s="36">
        <v>31.26</v>
      </c>
      <c r="I21" s="1" t="s">
        <v>67</v>
      </c>
    </row>
    <row r="22" spans="1:9" ht="29.25" customHeight="1" x14ac:dyDescent="0.25">
      <c r="A22" s="77"/>
      <c r="B22" s="71" t="s">
        <v>141</v>
      </c>
      <c r="C22" s="72"/>
      <c r="D22" s="14">
        <v>200</v>
      </c>
      <c r="E22" s="41">
        <v>0.12</v>
      </c>
      <c r="F22" s="36">
        <v>0</v>
      </c>
      <c r="G22" s="1">
        <v>7.2380000000000004</v>
      </c>
      <c r="H22" s="36">
        <v>29.417999999999999</v>
      </c>
      <c r="I22" s="25" t="s">
        <v>97</v>
      </c>
    </row>
    <row r="23" spans="1:9" x14ac:dyDescent="0.25">
      <c r="A23" s="77"/>
      <c r="B23" s="71" t="s">
        <v>69</v>
      </c>
      <c r="C23" s="72"/>
      <c r="D23" s="14">
        <v>30</v>
      </c>
      <c r="E23" s="41">
        <v>2.25</v>
      </c>
      <c r="F23" s="36">
        <v>0.87</v>
      </c>
      <c r="G23" s="36">
        <v>15.42</v>
      </c>
      <c r="H23" s="36">
        <v>78.599999999999994</v>
      </c>
      <c r="I23" s="1"/>
    </row>
    <row r="24" spans="1:9" x14ac:dyDescent="0.25">
      <c r="A24" s="78"/>
      <c r="B24" s="71" t="s">
        <v>194</v>
      </c>
      <c r="C24" s="72"/>
      <c r="D24" s="14">
        <v>50</v>
      </c>
      <c r="E24" s="41">
        <v>0.68400000000000005</v>
      </c>
      <c r="F24" s="36">
        <v>2.1059999999999999</v>
      </c>
      <c r="G24" s="36">
        <v>7.7759999999999998</v>
      </c>
      <c r="H24" s="36">
        <v>53.8</v>
      </c>
      <c r="I24" s="1" t="s">
        <v>179</v>
      </c>
    </row>
    <row r="25" spans="1:9" ht="15.75" x14ac:dyDescent="0.25">
      <c r="A25" s="1" t="s">
        <v>36</v>
      </c>
      <c r="B25" s="73"/>
      <c r="C25" s="75"/>
      <c r="D25" s="53">
        <f>SUM(D20:D24)</f>
        <v>450</v>
      </c>
      <c r="E25" s="38">
        <f t="shared" ref="E25:H25" si="4">SUM(E20:E23)</f>
        <v>23.412000000000003</v>
      </c>
      <c r="F25" s="38">
        <f t="shared" si="4"/>
        <v>15.314</v>
      </c>
      <c r="G25" s="38">
        <f t="shared" si="4"/>
        <v>47.431000000000004</v>
      </c>
      <c r="H25" s="38">
        <f t="shared" si="4"/>
        <v>421.10799999999995</v>
      </c>
      <c r="I25" s="1"/>
    </row>
    <row r="26" spans="1:9" ht="15.75" x14ac:dyDescent="0.25">
      <c r="A26" s="1" t="s">
        <v>51</v>
      </c>
      <c r="B26" s="73"/>
      <c r="C26" s="75"/>
      <c r="D26" s="54">
        <f>D25+D19+D16+D10+D8</f>
        <v>1883</v>
      </c>
      <c r="E26" s="39">
        <f t="shared" ref="E26:H26" si="5">E25+E19+E16+E10+E8</f>
        <v>69.153999999999996</v>
      </c>
      <c r="F26" s="39">
        <f t="shared" si="5"/>
        <v>90.647999999999996</v>
      </c>
      <c r="G26" s="34">
        <f t="shared" si="5"/>
        <v>218.69499999999999</v>
      </c>
      <c r="H26" s="39">
        <f t="shared" si="5"/>
        <v>1984.5969999999998</v>
      </c>
      <c r="I26" s="1"/>
    </row>
  </sheetData>
  <mergeCells count="33">
    <mergeCell ref="B25:C25"/>
    <mergeCell ref="B26:C26"/>
    <mergeCell ref="B16:C16"/>
    <mergeCell ref="B17:C17"/>
    <mergeCell ref="B18:C18"/>
    <mergeCell ref="B19:C19"/>
    <mergeCell ref="A20:A24"/>
    <mergeCell ref="B20:C20"/>
    <mergeCell ref="B21:C21"/>
    <mergeCell ref="B22:C22"/>
    <mergeCell ref="B23:C23"/>
    <mergeCell ref="B24:C24"/>
    <mergeCell ref="B8:C8"/>
    <mergeCell ref="B9:C9"/>
    <mergeCell ref="B10:C10"/>
    <mergeCell ref="A11:A15"/>
    <mergeCell ref="B11:C11"/>
    <mergeCell ref="B12:C12"/>
    <mergeCell ref="B13:C13"/>
    <mergeCell ref="B14:C14"/>
    <mergeCell ref="B15:C15"/>
    <mergeCell ref="B4:C4"/>
    <mergeCell ref="A5:A7"/>
    <mergeCell ref="B5:C5"/>
    <mergeCell ref="B6:C6"/>
    <mergeCell ref="B7:C7"/>
    <mergeCell ref="A1:I1"/>
    <mergeCell ref="A2:A3"/>
    <mergeCell ref="B2:C3"/>
    <mergeCell ref="D2:D3"/>
    <mergeCell ref="E2:G2"/>
    <mergeCell ref="H2:H3"/>
    <mergeCell ref="I2:I3"/>
  </mergeCells>
  <pageMargins left="0.23622047244094491" right="0.23622047244094491" top="0.55118110236220474" bottom="0.55118110236220474" header="0.31496062992125984" footer="0.31496062992125984"/>
  <pageSetup paperSize="9" scale="6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Титул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V E T A</dc:creator>
  <cp:lastModifiedBy>User</cp:lastModifiedBy>
  <cp:lastPrinted>2025-01-22T06:12:09Z</cp:lastPrinted>
  <dcterms:created xsi:type="dcterms:W3CDTF">2020-12-21T12:44:02Z</dcterms:created>
  <dcterms:modified xsi:type="dcterms:W3CDTF">2025-04-17T10:54:16Z</dcterms:modified>
</cp:coreProperties>
</file>